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2"/>
  </bookViews>
  <sheets>
    <sheet name="SAŽETAK" sheetId="1" r:id="rId1"/>
    <sheet name="Sheet1" sheetId="2" state="hidden" r:id="rId2"/>
    <sheet name="OPĆI DIO-PRIHODI" sheetId="3" r:id="rId3"/>
    <sheet name="OPĆI DIO-RASHODI" sheetId="4" r:id="rId4"/>
    <sheet name="POSEBNI DIO" sheetId="5" r:id="rId5"/>
  </sheets>
  <definedNames>
    <definedName name="_GoBack" localSheetId="3">'OPĆI DIO-RASHODI'!#REF!</definedName>
    <definedName name="_xlnm.Print_Area" localSheetId="3">'OPĆI DIO-RASHODI'!$A$1:$H$69</definedName>
    <definedName name="_xlnm.Print_Area" localSheetId="4">'POSEBNI DIO'!$A$1:$J$274</definedName>
  </definedNames>
  <calcPr fullCalcOnLoad="1"/>
</workbook>
</file>

<file path=xl/sharedStrings.xml><?xml version="1.0" encoding="utf-8"?>
<sst xmlns="http://schemas.openxmlformats.org/spreadsheetml/2006/main" count="600" uniqueCount="322">
  <si>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</si>
  <si>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</si>
  <si>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</si>
  <si>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</si>
  <si>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</si>
  <si>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</si>
  <si>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</si>
  <si>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</si>
  <si>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</si>
  <si>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</si>
  <si>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</si>
  <si>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</si>
  <si>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</si>
  <si>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</si>
  <si>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</si>
  <si>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</si>
  <si>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</si>
  <si>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</si>
  <si>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</si>
  <si>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</si>
  <si>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</si>
  <si>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</si>
  <si>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</si>
  <si>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</si>
  <si>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</si>
  <si>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</si>
  <si>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</si>
  <si>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</si>
  <si>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</si>
  <si>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</si>
  <si>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</si>
  <si>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</si>
  <si>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</si>
  <si>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</si>
  <si>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</si>
  <si>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</si>
  <si>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</si>
  <si>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</si>
  <si>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</si>
  <si>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</si>
  <si>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</si>
  <si>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</si>
  <si>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</si>
  <si>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</si>
  <si>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ENERGIJA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</si>
  <si>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</si>
  <si>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</si>
  <si>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</si>
  <si>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</si>
  <si>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</si>
  <si>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</si>
  <si>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</si>
  <si>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</si>
  <si>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</si>
  <si>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</si>
  <si>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</si>
  <si>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</si>
  <si>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</si>
  <si>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</si>
  <si>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424</t>
  </si>
  <si>
    <t>KNJIGE,UMJ.DJELA I OST.IZLOŽB.VRIJEDN.</t>
  </si>
  <si>
    <t>4241</t>
  </si>
  <si>
    <t>KNJIGE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</si>
  <si>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</si>
  <si>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</si>
  <si>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</si>
  <si>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</si>
  <si>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</si>
  <si>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</si>
  <si>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</si>
  <si>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</si>
  <si>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</si>
  <si>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</si>
  <si>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</si>
  <si>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</si>
  <si>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</si>
  <si>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</si>
  <si>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</si>
  <si>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</si>
  <si>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</si>
  <si>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</si>
  <si>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</si>
  <si>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</si>
  <si>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</si>
  <si>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</si>
  <si>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</si>
  <si>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</si>
  <si>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</si>
  <si>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</si>
  <si>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</si>
  <si>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</si>
  <si>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</si>
  <si>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</si>
  <si>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</si>
  <si>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</si>
  <si>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</si>
  <si>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</si>
  <si>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</si>
  <si>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</si>
  <si>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</si>
  <si>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</si>
  <si>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</si>
  <si>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</si>
  <si>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</si>
  <si>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</si>
  <si>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</si>
  <si>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</si>
  <si>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</si>
  <si>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</si>
  <si>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</si>
  <si>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</si>
  <si>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</si>
  <si>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</si>
  <si>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</si>
  <si>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</si>
  <si>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</si>
  <si>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</si>
  <si>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</si>
  <si>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</si>
  <si>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</si>
  <si>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</si>
  <si>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</si>
  <si>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</si>
  <si>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</si>
  <si>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Knjige</t>
  </si>
  <si>
    <t>UKUPNO RASHODI</t>
  </si>
  <si>
    <t>3293</t>
  </si>
  <si>
    <t>Rashodi za nabavu nefinancijske imovine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</si>
  <si>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</si>
  <si>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</si>
  <si>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</si>
  <si>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</si>
  <si>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Prihodi iz proračuna za financiranje redovne djelatnosti</t>
  </si>
  <si>
    <t>Prihodi od imovine</t>
  </si>
  <si>
    <t>Prihodi od financijske imovine - kamate a vista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</si>
  <si>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</si>
  <si>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</si>
  <si>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</si>
  <si>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</si>
  <si>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</si>
  <si>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</si>
  <si>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</si>
  <si>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</si>
  <si>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</si>
  <si>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</si>
  <si>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Kamate na oročena sredstva</t>
  </si>
  <si>
    <t>Rashodi za nabavu neproizvedene dugotrajne imovine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</si>
  <si>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</si>
  <si>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</si>
  <si>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</si>
  <si>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</si>
  <si>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</si>
  <si>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</si>
  <si>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</si>
  <si>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</si>
  <si>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</si>
  <si>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</si>
  <si>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</si>
  <si>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</si>
  <si>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</si>
  <si>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</si>
  <si>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</si>
  <si>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</si>
  <si>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</si>
  <si>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</si>
  <si>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</si>
  <si>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</si>
  <si>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</si>
  <si>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</si>
  <si>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</si>
  <si>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</si>
  <si>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</si>
  <si>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</si>
  <si>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</si>
  <si>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</si>
  <si>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</si>
  <si>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</si>
  <si>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</si>
  <si>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</si>
  <si>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</si>
  <si>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</si>
  <si>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</si>
  <si>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</si>
  <si>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</si>
  <si>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</si>
  <si>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</si>
  <si>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</si>
  <si>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</si>
  <si>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</si>
  <si>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</si>
  <si>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</si>
  <si>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</si>
  <si>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</si>
  <si>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</si>
  <si>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</si>
  <si>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 xml:space="preserve">IZVJEŠTAJ O IZVRŠENJU FINANCIJSKOG PLANA ZA 2021. GODINU 
PO PROGRAMSKOJ I  EKONOMSKOJ KLASIFIKACIJI I IZVORIMA FINANCIRANJA </t>
  </si>
  <si>
    <t>IZVRŠENJE 2021</t>
  </si>
  <si>
    <t xml:space="preserve">Izvršenje 2021. </t>
  </si>
  <si>
    <t>Rashodi poslovanja</t>
  </si>
  <si>
    <t xml:space="preserve">Ostvarenje 2021. </t>
  </si>
  <si>
    <t>OSTVARENJE/ IZVRŠENJE 2021</t>
  </si>
  <si>
    <t>Pomoći od međunarodnih organizacija te institucija i tijela EU</t>
  </si>
  <si>
    <t>Prihodi od pruženih usluga</t>
  </si>
  <si>
    <t>Prihodi od prodaje proizvoda i robe</t>
  </si>
  <si>
    <t>Kapitalne donacije  od pravnih i fizičkih osoba izvan općeg proračuna</t>
  </si>
  <si>
    <t>Troškovi sudskih postupaka</t>
  </si>
  <si>
    <t>Zatezne kamate</t>
  </si>
  <si>
    <t>Nematerijalna imovina</t>
  </si>
  <si>
    <t>Ostala nematerijalna imovina</t>
  </si>
  <si>
    <t>Redovna djelatnost srednjih škola - minimalni standard</t>
  </si>
  <si>
    <t>A220101</t>
  </si>
  <si>
    <t>Materijalni rashodi po kriterijima</t>
  </si>
  <si>
    <t>ZAKUPNINE I NAJAMNINE</t>
  </si>
  <si>
    <t>A220102</t>
  </si>
  <si>
    <t>Materijalni rashodi SŠ po stvarnom trošku</t>
  </si>
  <si>
    <t>NAKNADA TROŠKOVA ZAPOSLENIMA</t>
  </si>
  <si>
    <t>NAKNADE ZA PRIJEVOZ</t>
  </si>
  <si>
    <t>RASHODI ZA MATERIJAL I ENERGIJU</t>
  </si>
  <si>
    <t>PREMIJE OSIGURANJA</t>
  </si>
  <si>
    <t>A220103</t>
  </si>
  <si>
    <t>Materijalni rashodi SŠ - drugi izvori</t>
  </si>
  <si>
    <t>REPREZENTACIJA</t>
  </si>
  <si>
    <t>A220104</t>
  </si>
  <si>
    <t>Plaće i drugi rashodi za zaposlene srednjih škola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</si>
  <si>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</si>
  <si>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</si>
  <si>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</si>
  <si>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</si>
  <si>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</si>
  <si>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</si>
  <si>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</si>
  <si>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TROŠKOVI SUDSKIH POSTUPAKA</t>
  </si>
  <si>
    <t>ZATEZNE KAMATE</t>
  </si>
  <si>
    <t>Programi obrazovanja iznad standarda</t>
  </si>
  <si>
    <t>A230184</t>
  </si>
  <si>
    <t>A230204</t>
  </si>
  <si>
    <t>Investicijsko održavanje srednjih škola</t>
  </si>
  <si>
    <t>A240201</t>
  </si>
  <si>
    <t>Investicijsko održavanje SŠ - minimalni standard</t>
  </si>
  <si>
    <t>Opremanje u srednjim školama</t>
  </si>
  <si>
    <t>K240601</t>
  </si>
  <si>
    <t>Školski namještaj i oprema</t>
  </si>
  <si>
    <t>K240602</t>
  </si>
  <si>
    <t>Opremanje biblioteke</t>
  </si>
  <si>
    <t>T910801</t>
  </si>
  <si>
    <t>Provedba projekta MOZAIK 4</t>
  </si>
  <si>
    <t>A230104</t>
  </si>
  <si>
    <t>Pomoćnici u nastavi</t>
  </si>
  <si>
    <t>Tekuće pomoći temeljem prijenosa EU sredstava</t>
  </si>
  <si>
    <t>MATERIJAL I DIJELOVI ZA TEK.  I INV. ODRŽ.</t>
  </si>
  <si>
    <t>KOMUNIKACIJSKA OPREMA</t>
  </si>
  <si>
    <t>A230162</t>
  </si>
  <si>
    <t>ŽUPANIJSKO STRUČNO VIJEĆE, ŽUPANIJSKI AKTIV UČITELJA</t>
  </si>
  <si>
    <t>ZAVIČAJNA NASTAVA</t>
  </si>
  <si>
    <t>A230171</t>
  </si>
  <si>
    <t>ŠKOSLKO SPORTSKO DRUŠTVO</t>
  </si>
  <si>
    <t>USLUGA PRIJEVOZA</t>
  </si>
  <si>
    <t xml:space="preserve"> </t>
  </si>
  <si>
    <t xml:space="preserve"> OSTALI NESPOMENUTI RASHODI POSLOVANJA</t>
  </si>
  <si>
    <t>USLUGE PROMIDŽBE I INFORMIRANJA</t>
  </si>
  <si>
    <t>PROVEDBA KURIKULUMA</t>
  </si>
  <si>
    <t>A230201</t>
  </si>
  <si>
    <t>E - ŠKOLE</t>
  </si>
  <si>
    <t>KNJIGE U KNJIŽNICI</t>
  </si>
  <si>
    <t>LICENCE</t>
  </si>
  <si>
    <t>RAČUNALA I RAČUNALNA OPREMA</t>
  </si>
  <si>
    <t>Usluge promidžbe i informiranja</t>
  </si>
  <si>
    <t>Komunikacijska oprema</t>
  </si>
  <si>
    <t>Uređaji, strojevi i oprema za ostale namjene</t>
  </si>
  <si>
    <t>Mozaik 4</t>
  </si>
  <si>
    <t>Prihodi od prodaje građevinskih objekata</t>
  </si>
  <si>
    <t>Ostale potpore unutar opće države</t>
  </si>
  <si>
    <t>Ostale tekuće potpore unutar opće države</t>
  </si>
  <si>
    <t>A240202</t>
  </si>
  <si>
    <t>Investicijsko održavanje SŠ - iznad standarda</t>
  </si>
  <si>
    <t>Materijal i dijelovi za tekuće i inv. održavanje</t>
  </si>
  <si>
    <t xml:space="preserve">Ostvarenje 2022. </t>
  </si>
  <si>
    <t xml:space="preserve">Izvršenje 2022. </t>
  </si>
  <si>
    <t>Oprema za održavanje i zaštitu</t>
  </si>
  <si>
    <t>IZVRŠENJE 2022</t>
  </si>
  <si>
    <t>ENERGENTI</t>
  </si>
  <si>
    <t>OPREMA ZA ODRŽAVANJE I ZAŠTITU</t>
  </si>
  <si>
    <t>INTELEKTUALNE USLUGE</t>
  </si>
  <si>
    <t>MATERIJAL  I SIROVINE</t>
  </si>
  <si>
    <t>NAKNADA ZA PRIJEVOZ ZAPOSLENIKA</t>
  </si>
  <si>
    <t>Mozaik 5</t>
  </si>
  <si>
    <t>T921101</t>
  </si>
  <si>
    <t>Provedba projekta MOZAIK 5</t>
  </si>
  <si>
    <t>IZVRŠENJE RASHODA I IZDATAKA ZA 2022.G.</t>
  </si>
  <si>
    <t>OSTVARENJE/ IZVRŠENJE 2022</t>
  </si>
  <si>
    <t>Izvorni plan 2022.</t>
  </si>
  <si>
    <t>Tekući plan 2022.</t>
  </si>
  <si>
    <t xml:space="preserve">IZVORNI PLAN 2022. </t>
  </si>
  <si>
    <t xml:space="preserve">TEKUĆI PLAN 2022. </t>
  </si>
  <si>
    <t>IZVORNI PLAN 2022.</t>
  </si>
  <si>
    <t>TEKUĆI PLAN 2022.</t>
  </si>
  <si>
    <t>OSTVARENJE PRIHODA I PRIMITAKA ZA 2022.G.</t>
  </si>
  <si>
    <t>A230101</t>
  </si>
  <si>
    <t>Materijalni troškovi iznad standarda</t>
  </si>
  <si>
    <t>NAKNADE TROŠKOVA ZAPOSLENIMA(prijevoz)</t>
  </si>
  <si>
    <t xml:space="preserve">Tekući plan 2022. </t>
  </si>
  <si>
    <t>Tekuće pomoći od međunarodnih org.</t>
  </si>
  <si>
    <t>Tekući prijenosi između pr.</t>
  </si>
  <si>
    <t>Ostali prihodi</t>
  </si>
  <si>
    <t>Ostale naknade troškova zaposlenima</t>
  </si>
  <si>
    <t>Pula, 31. ožujka 2023.</t>
  </si>
  <si>
    <t>Pula,31.ožujka 2023.</t>
  </si>
  <si>
    <t>Pula, 31.ožujka 2023.</t>
  </si>
  <si>
    <t>TSŠ-S.M-S.I. Dante Alighieri Pula Pola</t>
  </si>
  <si>
    <t>TSŠ-S.M-S.I. DANTE ALIGHIERI PULA POLA</t>
  </si>
  <si>
    <t>OSTALE NAKNADE TROŠKOVA ZAPOSLENIMA</t>
  </si>
  <si>
    <t>PLAĆE ZA ZAPOSLENE</t>
  </si>
  <si>
    <t>UREDSKI MATERIJAL I OSTALI MAT. RASHODI</t>
  </si>
  <si>
    <t>PRIJEVOZ</t>
  </si>
  <si>
    <t>5.138.804.95</t>
  </si>
  <si>
    <t>KLASA:400-02/23-01/02</t>
  </si>
  <si>
    <t>KLASA: 400-02/23-01/02</t>
  </si>
  <si>
    <t>URBROJ: 2168-18-26-02</t>
  </si>
  <si>
    <t>URBROJ:2168-18-26-02</t>
  </si>
  <si>
    <t>Predsjednik Školskog odbora:</t>
  </si>
  <si>
    <t>Teo Banko, prof.</t>
  </si>
  <si>
    <t>ŽUPANIJSKA NATJECANJA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</si>
</sst>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&quot;Yes&quot;;&quot;Yes&quot;;&quot;No&quot;"/>
    <numFmt numFmtId="194" formatCode="&quot;On&quot;;&quot;On&quot;;&quot;Off&quot;"/>
    <numFmt numFmtId="19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readingOrder="1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Font="1" applyAlignment="1">
      <alignment readingOrder="1"/>
    </xf>
    <xf numFmtId="192" fontId="1" fillId="0" borderId="10" xfId="0" applyNumberFormat="1" applyFont="1" applyFill="1" applyBorder="1" applyAlignment="1" quotePrefix="1">
      <alignment horizontal="center" vertical="center" wrapText="1"/>
    </xf>
    <xf numFmtId="192" fontId="1" fillId="0" borderId="10" xfId="0" applyNumberFormat="1" applyFont="1" applyFill="1" applyBorder="1" applyAlignment="1" quotePrefix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 readingOrder="1"/>
      <protection locked="0"/>
    </xf>
    <xf numFmtId="192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Border="1" applyAlignment="1" quotePrefix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quotePrefix="1">
      <alignment horizontal="left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4" fontId="4" fillId="0" borderId="10" xfId="0" applyNumberFormat="1" applyFont="1" applyFill="1" applyBorder="1" applyAlignment="1" quotePrefix="1">
      <alignment horizontal="right" vertical="center"/>
    </xf>
    <xf numFmtId="4" fontId="4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 wrapText="1"/>
    </xf>
    <xf numFmtId="192" fontId="1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horizontal="left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192" fontId="4" fillId="5" borderId="10" xfId="0" applyNumberFormat="1" applyFont="1" applyFill="1" applyBorder="1" applyAlignment="1">
      <alignment horizontal="center" vertical="center" wrapText="1"/>
    </xf>
    <xf numFmtId="192" fontId="4" fillId="5" borderId="10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 quotePrefix="1">
      <alignment horizontal="left" vertical="center"/>
    </xf>
    <xf numFmtId="3" fontId="4" fillId="5" borderId="10" xfId="0" applyNumberFormat="1" applyFont="1" applyFill="1" applyBorder="1" applyAlignment="1" quotePrefix="1">
      <alignment vertical="center"/>
    </xf>
    <xf numFmtId="3" fontId="4" fillId="5" borderId="10" xfId="0" applyNumberFormat="1" applyFont="1" applyFill="1" applyBorder="1" applyAlignment="1">
      <alignment horizontal="left" vertical="center" wrapText="1"/>
    </xf>
    <xf numFmtId="3" fontId="4" fillId="5" borderId="13" xfId="0" applyNumberFormat="1" applyFont="1" applyFill="1" applyBorder="1" applyAlignment="1">
      <alignment horizontal="left" vertical="center"/>
    </xf>
    <xf numFmtId="3" fontId="4" fillId="5" borderId="13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 applyProtection="1">
      <alignment vertical="center" wrapText="1" readingOrder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35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left" vertical="center" wrapText="1" readingOrder="1"/>
      <protection locked="0"/>
    </xf>
    <xf numFmtId="0" fontId="4" fillId="33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10" xfId="0" applyNumberFormat="1" applyFont="1" applyFill="1" applyBorder="1" applyAlignment="1">
      <alignment horizontal="right" vertical="center"/>
    </xf>
    <xf numFmtId="4" fontId="4" fillId="5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4" fillId="5" borderId="10" xfId="0" applyNumberFormat="1" applyFont="1" applyFill="1" applyBorder="1" applyAlignment="1" quotePrefix="1">
      <alignment horizontal="right" vertical="center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192" fontId="1" fillId="0" borderId="10" xfId="0" applyNumberFormat="1" applyFont="1" applyFill="1" applyBorder="1" applyAlignment="1" quotePrefix="1">
      <alignment horizontal="center" vertical="center" wrapText="1" readingOrder="1"/>
    </xf>
    <xf numFmtId="192" fontId="1" fillId="0" borderId="10" xfId="0" applyNumberFormat="1" applyFont="1" applyFill="1" applyBorder="1" applyAlignment="1" quotePrefix="1">
      <alignment horizontal="center" vertical="center" readingOrder="1"/>
    </xf>
    <xf numFmtId="0" fontId="1" fillId="0" borderId="0" xfId="0" applyFont="1" applyAlignment="1">
      <alignment vertical="center" readingOrder="1"/>
    </xf>
    <xf numFmtId="0" fontId="0" fillId="0" borderId="0" xfId="0" applyFont="1" applyBorder="1" applyAlignment="1">
      <alignment wrapText="1" readingOrder="1"/>
    </xf>
    <xf numFmtId="185" fontId="0" fillId="0" borderId="0" xfId="0" applyNumberFormat="1" applyFont="1" applyBorder="1" applyAlignment="1" applyProtection="1">
      <alignment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readingOrder="1"/>
    </xf>
    <xf numFmtId="0" fontId="7" fillId="0" borderId="14" xfId="0" applyFont="1" applyBorder="1" applyAlignment="1" applyProtection="1">
      <alignment horizontal="center" wrapText="1" readingOrder="1"/>
      <protection locked="0"/>
    </xf>
    <xf numFmtId="1" fontId="31" fillId="0" borderId="10" xfId="0" applyNumberFormat="1" applyFont="1" applyFill="1" applyBorder="1" applyAlignment="1">
      <alignment horizontal="center" wrapText="1" readingOrder="1"/>
    </xf>
    <xf numFmtId="1" fontId="31" fillId="0" borderId="10" xfId="0" applyNumberFormat="1" applyFont="1" applyFill="1" applyBorder="1" applyAlignment="1" quotePrefix="1">
      <alignment horizontal="center" wrapText="1" readingOrder="1"/>
    </xf>
    <xf numFmtId="192" fontId="31" fillId="0" borderId="10" xfId="0" applyNumberFormat="1" applyFont="1" applyFill="1" applyBorder="1" applyAlignment="1" quotePrefix="1">
      <alignment horizontal="center" wrapText="1" readingOrder="1"/>
    </xf>
    <xf numFmtId="192" fontId="31" fillId="0" borderId="10" xfId="0" applyNumberFormat="1" applyFont="1" applyFill="1" applyBorder="1" applyAlignment="1" quotePrefix="1">
      <alignment horizontal="center" readingOrder="1"/>
    </xf>
    <xf numFmtId="0" fontId="8" fillId="0" borderId="0" xfId="0" applyFont="1" applyAlignment="1">
      <alignment readingOrder="1"/>
    </xf>
    <xf numFmtId="0" fontId="8" fillId="0" borderId="14" xfId="0" applyFont="1" applyBorder="1" applyAlignment="1" applyProtection="1">
      <alignment horizontal="center" wrapText="1" readingOrder="1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92" fontId="8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" fontId="8" fillId="0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4" xfId="0" applyFont="1" applyBorder="1" applyAlignment="1" applyProtection="1">
      <alignment vertical="center" wrapText="1" readingOrder="1"/>
      <protection locked="0"/>
    </xf>
    <xf numFmtId="185" fontId="2" fillId="0" borderId="14" xfId="0" applyNumberFormat="1" applyFont="1" applyBorder="1" applyAlignment="1" applyProtection="1">
      <alignment vertical="center" wrapText="1" readingOrder="1"/>
      <protection locked="0"/>
    </xf>
    <xf numFmtId="192" fontId="0" fillId="0" borderId="10" xfId="0" applyNumberFormat="1" applyFont="1" applyFill="1" applyBorder="1" applyAlignment="1">
      <alignment horizontal="center" vertical="center" wrapText="1" readingOrder="1"/>
    </xf>
    <xf numFmtId="192" fontId="0" fillId="0" borderId="10" xfId="0" applyNumberFormat="1" applyFont="1" applyFill="1" applyBorder="1" applyAlignment="1">
      <alignment horizontal="center" vertical="center" readingOrder="1"/>
    </xf>
    <xf numFmtId="185" fontId="0" fillId="0" borderId="14" xfId="0" applyNumberFormat="1" applyFont="1" applyBorder="1" applyAlignment="1" applyProtection="1">
      <alignment vertical="center" wrapText="1" readingOrder="1"/>
      <protection locked="0"/>
    </xf>
    <xf numFmtId="185" fontId="0" fillId="0" borderId="15" xfId="0" applyNumberFormat="1" applyFont="1" applyBorder="1" applyAlignment="1" applyProtection="1">
      <alignment vertical="center" wrapText="1" readingOrder="1"/>
      <protection locked="0"/>
    </xf>
    <xf numFmtId="185" fontId="0" fillId="0" borderId="16" xfId="0" applyNumberFormat="1" applyFont="1" applyBorder="1" applyAlignment="1" applyProtection="1">
      <alignment vertical="center" wrapText="1" readingOrder="1"/>
      <protection locked="0"/>
    </xf>
    <xf numFmtId="0" fontId="0" fillId="0" borderId="14" xfId="0" applyFont="1" applyBorder="1" applyAlignment="1" applyProtection="1">
      <alignment vertical="center" wrapText="1" readingOrder="1"/>
      <protection locked="0"/>
    </xf>
    <xf numFmtId="0" fontId="0" fillId="0" borderId="10" xfId="0" applyFont="1" applyBorder="1" applyAlignment="1">
      <alignment vertical="center" wrapText="1" readingOrder="1"/>
    </xf>
    <xf numFmtId="0" fontId="52" fillId="5" borderId="17" xfId="0" applyFont="1" applyFill="1" applyBorder="1" applyAlignment="1">
      <alignment horizontal="left" vertical="center" wrapText="1"/>
    </xf>
    <xf numFmtId="0" fontId="52" fillId="5" borderId="10" xfId="0" applyFont="1" applyFill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36" borderId="10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36" borderId="10" xfId="0" applyFont="1" applyFill="1" applyBorder="1" applyAlignment="1">
      <alignment vertical="center" wrapText="1"/>
    </xf>
    <xf numFmtId="0" fontId="52" fillId="5" borderId="10" xfId="0" applyFont="1" applyFill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 applyAlignment="1">
      <alignment vertical="center" readingOrder="1"/>
    </xf>
    <xf numFmtId="185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/>
    </xf>
    <xf numFmtId="185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4" fillId="33" borderId="17" xfId="0" applyFont="1" applyFill="1" applyBorder="1" applyAlignment="1" applyProtection="1">
      <alignment horizontal="center" vertical="center" wrapText="1" readingOrder="1"/>
      <protection locked="0"/>
    </xf>
    <xf numFmtId="1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 readingOrder="1"/>
      <protection locked="0"/>
    </xf>
    <xf numFmtId="0" fontId="4" fillId="34" borderId="10" xfId="0" applyFont="1" applyFill="1" applyBorder="1" applyAlignment="1" applyProtection="1">
      <alignment vertical="center" wrapText="1" readingOrder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0" fontId="4" fillId="35" borderId="10" xfId="0" applyFont="1" applyFill="1" applyBorder="1" applyAlignment="1" applyProtection="1">
      <alignment vertical="center" wrapText="1" readingOrder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0" xfId="0" applyNumberFormat="1" applyFont="1" applyFill="1" applyBorder="1" applyAlignment="1" quotePrefix="1">
      <alignment horizontal="center" vertical="center" wrapText="1"/>
    </xf>
    <xf numFmtId="0" fontId="0" fillId="35" borderId="0" xfId="0" applyFill="1" applyAlignment="1">
      <alignment/>
    </xf>
    <xf numFmtId="0" fontId="4" fillId="35" borderId="10" xfId="0" applyFont="1" applyFill="1" applyBorder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vertical="center" wrapText="1" readingOrder="1"/>
      <protection locked="0"/>
    </xf>
    <xf numFmtId="0" fontId="5" fillId="35" borderId="0" xfId="0" applyFont="1" applyFill="1" applyBorder="1" applyAlignment="1" applyProtection="1">
      <alignment horizontal="center" vertical="center" wrapText="1" readingOrder="1"/>
      <protection locked="0"/>
    </xf>
    <xf numFmtId="0" fontId="5" fillId="35" borderId="0" xfId="0" applyFont="1" applyFill="1" applyAlignment="1">
      <alignment vertical="center"/>
    </xf>
    <xf numFmtId="4" fontId="5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Fill="1" applyBorder="1" applyAlignment="1">
      <alignment horizontal="left" vertical="center"/>
    </xf>
    <xf numFmtId="4" fontId="5" fillId="34" borderId="10" xfId="0" applyNumberFormat="1" applyFont="1" applyFill="1" applyBorder="1" applyAlignment="1" applyProtection="1">
      <alignment vertical="center" wrapText="1" readingOrder="1"/>
      <protection locked="0"/>
    </xf>
    <xf numFmtId="4" fontId="4" fillId="35" borderId="10" xfId="0" applyNumberFormat="1" applyFont="1" applyFill="1" applyBorder="1" applyAlignment="1" applyProtection="1">
      <alignment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4" fontId="4" fillId="35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192" fontId="4" fillId="35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10" xfId="0" applyFont="1" applyFill="1" applyBorder="1" applyAlignment="1" applyProtection="1">
      <alignment horizontal="left" vertical="center" wrapText="1" readingOrder="1"/>
      <protection locked="0"/>
    </xf>
    <xf numFmtId="0" fontId="4" fillId="5" borderId="10" xfId="0" applyFont="1" applyFill="1" applyBorder="1" applyAlignment="1" applyProtection="1">
      <alignment vertical="center" wrapText="1" readingOrder="1"/>
      <protection locked="0"/>
    </xf>
    <xf numFmtId="185" fontId="4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5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7" borderId="10" xfId="0" applyFont="1" applyFill="1" applyBorder="1" applyAlignment="1" applyProtection="1">
      <alignment horizontal="left" vertical="center" wrapText="1" readingOrder="1"/>
      <protection locked="0"/>
    </xf>
    <xf numFmtId="0" fontId="4" fillId="37" borderId="10" xfId="0" applyFont="1" applyFill="1" applyBorder="1" applyAlignment="1" applyProtection="1">
      <alignment vertical="center" wrapText="1" readingOrder="1"/>
      <protection locked="0"/>
    </xf>
    <xf numFmtId="4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0" xfId="0" applyFont="1" applyFill="1" applyAlignment="1">
      <alignment/>
    </xf>
    <xf numFmtId="185" fontId="5" fillId="35" borderId="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35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4" fillId="5" borderId="10" xfId="0" applyNumberFormat="1" applyFont="1" applyFill="1" applyBorder="1" applyAlignment="1" applyProtection="1">
      <alignment vertical="center" wrapText="1" readingOrder="1"/>
      <protection locked="0"/>
    </xf>
    <xf numFmtId="185" fontId="5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readingOrder="1"/>
    </xf>
    <xf numFmtId="0" fontId="1" fillId="0" borderId="0" xfId="0" applyFont="1" applyBorder="1" applyAlignment="1" applyProtection="1">
      <alignment horizontal="left" wrapText="1" readingOrder="1"/>
      <protection locked="0"/>
    </xf>
    <xf numFmtId="0" fontId="1" fillId="0" borderId="18" xfId="0" applyFont="1" applyBorder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 quotePrefix="1">
      <alignment horizontal="center" vertical="center" wrapText="1"/>
    </xf>
    <xf numFmtId="1" fontId="8" fillId="0" borderId="11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 horizontal="center" vertical="center"/>
    </xf>
    <xf numFmtId="1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showGridLines="0" zoomScalePageLayoutView="0" workbookViewId="0" topLeftCell="A28">
      <selection activeCell="H42" sqref="F42:H45"/>
    </sheetView>
  </sheetViews>
  <sheetFormatPr defaultColWidth="9.140625" defaultRowHeight="12.75"/>
  <cols>
    <col min="1" max="1" width="33.421875" style="3" customWidth="1"/>
    <col min="2" max="4" width="15.421875" style="3" bestFit="1" customWidth="1"/>
    <col min="5" max="5" width="15.28125" style="3" customWidth="1"/>
    <col min="6" max="7" width="13.140625" style="3" customWidth="1"/>
    <col min="8" max="16384" width="9.140625" style="3" customWidth="1"/>
  </cols>
  <sheetData>
    <row r="2" ht="12.75">
      <c r="A2" s="3" t="s">
        <v>309</v>
      </c>
    </row>
    <row r="3" spans="1:7" s="1" customFormat="1" ht="26.25" customHeight="1">
      <c r="A3" s="193" t="s">
        <v>152</v>
      </c>
      <c r="B3" s="193"/>
      <c r="C3" s="193"/>
      <c r="D3" s="193"/>
      <c r="E3" s="193"/>
      <c r="F3" s="193"/>
      <c r="G3" s="193"/>
    </row>
    <row r="4" spans="1:5" s="1" customFormat="1" ht="16.5" customHeight="1">
      <c r="A4" s="188" t="s">
        <v>153</v>
      </c>
      <c r="B4" s="188"/>
      <c r="C4" s="189"/>
      <c r="D4" s="189"/>
      <c r="E4" s="189"/>
    </row>
    <row r="5" spans="1:7" s="85" customFormat="1" ht="38.25">
      <c r="A5" s="82" t="s">
        <v>154</v>
      </c>
      <c r="B5" s="82" t="s">
        <v>200</v>
      </c>
      <c r="C5" s="82" t="s">
        <v>294</v>
      </c>
      <c r="D5" s="82" t="s">
        <v>295</v>
      </c>
      <c r="E5" s="82" t="s">
        <v>289</v>
      </c>
      <c r="F5" s="83" t="s">
        <v>70</v>
      </c>
      <c r="G5" s="84" t="s">
        <v>70</v>
      </c>
    </row>
    <row r="6" spans="1:7" s="104" customFormat="1" ht="11.25">
      <c r="A6" s="99">
        <v>1</v>
      </c>
      <c r="B6" s="100">
        <v>2</v>
      </c>
      <c r="C6" s="101">
        <v>3</v>
      </c>
      <c r="D6" s="101">
        <v>4</v>
      </c>
      <c r="E6" s="101">
        <v>5</v>
      </c>
      <c r="F6" s="102" t="s">
        <v>71</v>
      </c>
      <c r="G6" s="103" t="s">
        <v>72</v>
      </c>
    </row>
    <row r="7" spans="1:7" ht="15" customHeight="1">
      <c r="A7" s="118" t="s">
        <v>155</v>
      </c>
      <c r="B7" s="119">
        <v>7334154</v>
      </c>
      <c r="C7" s="119">
        <v>0</v>
      </c>
      <c r="D7" s="119">
        <v>0</v>
      </c>
      <c r="E7" s="119">
        <v>8031398.98</v>
      </c>
      <c r="F7" s="120">
        <f aca="true" t="shared" si="0" ref="F7:F13">E7/B7*100</f>
        <v>109.50682219108026</v>
      </c>
      <c r="G7" s="121" t="e">
        <f aca="true" t="shared" si="1" ref="G7:G13">E7/D7*100</f>
        <v>#DIV/0!</v>
      </c>
    </row>
    <row r="8" spans="1:7" ht="25.5">
      <c r="A8" s="118" t="s">
        <v>156</v>
      </c>
      <c r="B8" s="119">
        <v>735</v>
      </c>
      <c r="C8" s="119">
        <v>0</v>
      </c>
      <c r="D8" s="119">
        <v>0</v>
      </c>
      <c r="E8" s="119">
        <v>735</v>
      </c>
      <c r="F8" s="120">
        <f t="shared" si="0"/>
        <v>100</v>
      </c>
      <c r="G8" s="121" t="e">
        <f t="shared" si="1"/>
        <v>#DIV/0!</v>
      </c>
    </row>
    <row r="9" spans="1:7" ht="15" customHeight="1">
      <c r="A9" s="118" t="s">
        <v>157</v>
      </c>
      <c r="B9" s="119">
        <v>7334889</v>
      </c>
      <c r="C9" s="119">
        <v>0</v>
      </c>
      <c r="D9" s="119">
        <v>0</v>
      </c>
      <c r="E9" s="119">
        <v>8032133.98</v>
      </c>
      <c r="F9" s="120">
        <f t="shared" si="0"/>
        <v>109.5058695503095</v>
      </c>
      <c r="G9" s="121" t="e">
        <f t="shared" si="1"/>
        <v>#DIV/0!</v>
      </c>
    </row>
    <row r="10" spans="1:7" ht="15" customHeight="1">
      <c r="A10" s="118" t="s">
        <v>158</v>
      </c>
      <c r="B10" s="119">
        <v>7152965</v>
      </c>
      <c r="C10" s="119">
        <v>0</v>
      </c>
      <c r="D10" s="119">
        <v>0</v>
      </c>
      <c r="E10" s="119">
        <v>7967791</v>
      </c>
      <c r="F10" s="120">
        <f t="shared" si="0"/>
        <v>111.39144396764141</v>
      </c>
      <c r="G10" s="121" t="e">
        <f t="shared" si="1"/>
        <v>#DIV/0!</v>
      </c>
    </row>
    <row r="11" spans="1:7" ht="25.5">
      <c r="A11" s="118" t="s">
        <v>159</v>
      </c>
      <c r="B11" s="119">
        <v>167911</v>
      </c>
      <c r="C11" s="119">
        <v>0</v>
      </c>
      <c r="D11" s="119">
        <v>0</v>
      </c>
      <c r="E11" s="119">
        <v>88030.25</v>
      </c>
      <c r="F11" s="120">
        <f t="shared" si="0"/>
        <v>52.42673201874803</v>
      </c>
      <c r="G11" s="121" t="e">
        <f t="shared" si="1"/>
        <v>#DIV/0!</v>
      </c>
    </row>
    <row r="12" spans="1:7" ht="15" customHeight="1">
      <c r="A12" s="118" t="s">
        <v>125</v>
      </c>
      <c r="B12" s="119">
        <v>7320876</v>
      </c>
      <c r="C12" s="119">
        <v>0</v>
      </c>
      <c r="D12" s="119">
        <v>0</v>
      </c>
      <c r="E12" s="119">
        <v>8055821.25</v>
      </c>
      <c r="F12" s="120">
        <f t="shared" si="0"/>
        <v>110.03903426311277</v>
      </c>
      <c r="G12" s="121" t="e">
        <f t="shared" si="1"/>
        <v>#DIV/0!</v>
      </c>
    </row>
    <row r="13" spans="1:7" ht="15" customHeight="1">
      <c r="A13" s="118" t="s">
        <v>160</v>
      </c>
      <c r="B13" s="119">
        <v>14013</v>
      </c>
      <c r="C13" s="119">
        <v>0</v>
      </c>
      <c r="D13" s="119">
        <v>0</v>
      </c>
      <c r="E13" s="119">
        <v>-23687.27</v>
      </c>
      <c r="F13" s="120">
        <f t="shared" si="0"/>
        <v>-169.03782202240777</v>
      </c>
      <c r="G13" s="121" t="e">
        <f t="shared" si="1"/>
        <v>#DIV/0!</v>
      </c>
    </row>
    <row r="14" ht="409.5" customHeight="1" hidden="1"/>
    <row r="15" ht="15.75" customHeight="1"/>
    <row r="16" spans="1:5" s="1" customFormat="1" ht="16.5" customHeight="1">
      <c r="A16" s="188" t="s">
        <v>161</v>
      </c>
      <c r="B16" s="188"/>
      <c r="C16" s="189"/>
      <c r="D16" s="189"/>
      <c r="E16" s="189"/>
    </row>
    <row r="17" spans="1:7" s="85" customFormat="1" ht="38.25">
      <c r="A17" s="82" t="s">
        <v>154</v>
      </c>
      <c r="B17" s="82" t="str">
        <f>B5</f>
        <v>OSTVARENJE/ IZVRŠENJE 2021</v>
      </c>
      <c r="C17" s="82" t="s">
        <v>294</v>
      </c>
      <c r="D17" s="82" t="s">
        <v>295</v>
      </c>
      <c r="E17" s="82" t="str">
        <f>E5</f>
        <v>OSTVARENJE/ IZVRŠENJE 2022</v>
      </c>
      <c r="F17" s="83" t="s">
        <v>70</v>
      </c>
      <c r="G17" s="84" t="s">
        <v>70</v>
      </c>
    </row>
    <row r="18" spans="1:7" s="104" customFormat="1" ht="11.25">
      <c r="A18" s="99">
        <v>1</v>
      </c>
      <c r="B18" s="100">
        <v>2</v>
      </c>
      <c r="C18" s="101">
        <v>3</v>
      </c>
      <c r="D18" s="101">
        <v>4</v>
      </c>
      <c r="E18" s="101">
        <v>5</v>
      </c>
      <c r="F18" s="102" t="s">
        <v>71</v>
      </c>
      <c r="G18" s="103" t="s">
        <v>72</v>
      </c>
    </row>
    <row r="19" spans="1:7" ht="25.5">
      <c r="A19" s="118" t="s">
        <v>162</v>
      </c>
      <c r="B19" s="119">
        <v>0</v>
      </c>
      <c r="C19" s="119">
        <v>0</v>
      </c>
      <c r="D19" s="119">
        <v>0</v>
      </c>
      <c r="E19" s="119">
        <v>0</v>
      </c>
      <c r="F19" s="120">
        <v>0</v>
      </c>
      <c r="G19" s="121">
        <v>0</v>
      </c>
    </row>
    <row r="20" spans="1:7" ht="25.5">
      <c r="A20" s="118" t="s">
        <v>163</v>
      </c>
      <c r="B20" s="119">
        <v>0</v>
      </c>
      <c r="C20" s="119">
        <v>0</v>
      </c>
      <c r="D20" s="119">
        <v>0</v>
      </c>
      <c r="E20" s="119">
        <v>0</v>
      </c>
      <c r="F20" s="120">
        <v>0</v>
      </c>
      <c r="G20" s="121">
        <v>0</v>
      </c>
    </row>
    <row r="21" spans="1:7" ht="15" customHeight="1">
      <c r="A21" s="118" t="s">
        <v>164</v>
      </c>
      <c r="B21" s="119">
        <f>B19-B20</f>
        <v>0</v>
      </c>
      <c r="C21" s="119">
        <f>C19-C20</f>
        <v>0</v>
      </c>
      <c r="D21" s="119">
        <f>D19-D20</f>
        <v>0</v>
      </c>
      <c r="E21" s="119">
        <f>E19-E20</f>
        <v>0</v>
      </c>
      <c r="F21" s="120">
        <v>0</v>
      </c>
      <c r="G21" s="121">
        <v>0</v>
      </c>
    </row>
    <row r="22" spans="1:5" ht="12.75">
      <c r="A22" s="2"/>
      <c r="B22" s="2"/>
      <c r="C22" s="2"/>
      <c r="D22" s="2"/>
      <c r="E22" s="2"/>
    </row>
    <row r="23" spans="1:5" s="1" customFormat="1" ht="18" customHeight="1">
      <c r="A23" s="190" t="s">
        <v>173</v>
      </c>
      <c r="B23" s="190"/>
      <c r="C23" s="190"/>
      <c r="D23" s="190"/>
      <c r="E23" s="8"/>
    </row>
    <row r="24" spans="1:7" ht="38.25">
      <c r="A24" s="126" t="s">
        <v>174</v>
      </c>
      <c r="B24" s="122">
        <v>23750.85</v>
      </c>
      <c r="C24" s="122">
        <v>0</v>
      </c>
      <c r="D24" s="122">
        <v>0</v>
      </c>
      <c r="E24" s="122">
        <v>37762.3</v>
      </c>
      <c r="F24" s="120">
        <v>158.99</v>
      </c>
      <c r="G24" s="121" t="e">
        <f>E24/D24*100</f>
        <v>#DIV/0!</v>
      </c>
    </row>
    <row r="25" spans="1:7" ht="38.25">
      <c r="A25" s="126" t="s">
        <v>175</v>
      </c>
      <c r="B25" s="123">
        <v>37763.85</v>
      </c>
      <c r="C25" s="123">
        <v>0</v>
      </c>
      <c r="D25" s="123">
        <v>0</v>
      </c>
      <c r="E25" s="123">
        <v>14075.03</v>
      </c>
      <c r="F25" s="120">
        <v>37.27</v>
      </c>
      <c r="G25" s="121" t="e">
        <f>E25/D25*100</f>
        <v>#DIV/0!</v>
      </c>
    </row>
    <row r="26" ht="14.25" customHeight="1"/>
    <row r="27" spans="1:5" s="1" customFormat="1" ht="18" customHeight="1">
      <c r="A27" s="190" t="s">
        <v>176</v>
      </c>
      <c r="B27" s="190"/>
      <c r="C27" s="191"/>
      <c r="D27" s="191"/>
      <c r="E27" s="191"/>
    </row>
    <row r="28" spans="1:7" ht="25.5">
      <c r="A28" s="126" t="s">
        <v>177</v>
      </c>
      <c r="B28" s="124">
        <f>SUM(B24)</f>
        <v>23750.85</v>
      </c>
      <c r="C28" s="124">
        <v>0</v>
      </c>
      <c r="D28" s="124">
        <v>0</v>
      </c>
      <c r="E28" s="124">
        <f>SUM(E24)</f>
        <v>37762.3</v>
      </c>
      <c r="F28" s="120">
        <f>E28/B28*100</f>
        <v>158.99346760221215</v>
      </c>
      <c r="G28" s="121" t="e">
        <f>E28/D28*100</f>
        <v>#DIV/0!</v>
      </c>
    </row>
    <row r="29" spans="1:5" ht="12.75">
      <c r="A29" s="86"/>
      <c r="B29" s="87"/>
      <c r="C29" s="87"/>
      <c r="D29" s="87"/>
      <c r="E29" s="87"/>
    </row>
    <row r="30" spans="1:5" s="1" customFormat="1" ht="16.5" customHeight="1">
      <c r="A30" s="192" t="s">
        <v>165</v>
      </c>
      <c r="B30" s="192"/>
      <c r="C30" s="189"/>
      <c r="D30" s="189"/>
      <c r="E30" s="189"/>
    </row>
    <row r="31" spans="1:7" s="85" customFormat="1" ht="38.25">
      <c r="A31" s="88" t="s">
        <v>154</v>
      </c>
      <c r="B31" s="88" t="str">
        <f>B5</f>
        <v>OSTVARENJE/ IZVRŠENJE 2021</v>
      </c>
      <c r="C31" s="88" t="s">
        <v>294</v>
      </c>
      <c r="D31" s="88" t="s">
        <v>295</v>
      </c>
      <c r="E31" s="88" t="str">
        <f>E5</f>
        <v>OSTVARENJE/ IZVRŠENJE 2022</v>
      </c>
      <c r="F31" s="83" t="s">
        <v>70</v>
      </c>
      <c r="G31" s="84" t="s">
        <v>70</v>
      </c>
    </row>
    <row r="32" spans="1:7" s="104" customFormat="1" ht="11.25">
      <c r="A32" s="105">
        <v>1</v>
      </c>
      <c r="B32" s="100">
        <v>2</v>
      </c>
      <c r="C32" s="101">
        <v>3</v>
      </c>
      <c r="D32" s="101">
        <v>4</v>
      </c>
      <c r="E32" s="101">
        <v>5</v>
      </c>
      <c r="F32" s="102" t="s">
        <v>71</v>
      </c>
      <c r="G32" s="103" t="s">
        <v>72</v>
      </c>
    </row>
    <row r="33" spans="1:7" ht="15" customHeight="1">
      <c r="A33" s="125" t="s">
        <v>166</v>
      </c>
      <c r="B33" s="122">
        <f>SUM(B9)</f>
        <v>7334889</v>
      </c>
      <c r="C33" s="122">
        <f>SUM(C9)</f>
        <v>0</v>
      </c>
      <c r="D33" s="122">
        <f>SUM(D9)</f>
        <v>0</v>
      </c>
      <c r="E33" s="122">
        <f>SUM(E9)</f>
        <v>8032133.98</v>
      </c>
      <c r="F33" s="120">
        <f>E33/B33*100</f>
        <v>109.5058695503095</v>
      </c>
      <c r="G33" s="121" t="e">
        <f>E7/D7*100</f>
        <v>#DIV/0!</v>
      </c>
    </row>
    <row r="34" spans="1:7" ht="15" customHeight="1">
      <c r="A34" s="125" t="s">
        <v>167</v>
      </c>
      <c r="B34" s="122">
        <f>SUM(B24)</f>
        <v>23750.85</v>
      </c>
      <c r="C34" s="122">
        <f>SUM(C24)</f>
        <v>0</v>
      </c>
      <c r="D34" s="122">
        <f>SUM(D24)</f>
        <v>0</v>
      </c>
      <c r="E34" s="122">
        <f>SUM(E24)</f>
        <v>37762.3</v>
      </c>
      <c r="F34" s="120">
        <f aca="true" t="shared" si="2" ref="F34:F39">E34/B34*100</f>
        <v>158.99346760221215</v>
      </c>
      <c r="G34" s="121" t="e">
        <f aca="true" t="shared" si="3" ref="G34:G39">E34/D34*100</f>
        <v>#DIV/0!</v>
      </c>
    </row>
    <row r="35" spans="1:7" ht="25.5">
      <c r="A35" s="118" t="s">
        <v>168</v>
      </c>
      <c r="B35" s="119">
        <f>SUM(B19)</f>
        <v>0</v>
      </c>
      <c r="C35" s="119">
        <f>SUM(C19)</f>
        <v>0</v>
      </c>
      <c r="D35" s="119">
        <f>SUM(D19)</f>
        <v>0</v>
      </c>
      <c r="E35" s="119">
        <f>SUM(E19)</f>
        <v>0</v>
      </c>
      <c r="F35" s="120">
        <v>0</v>
      </c>
      <c r="G35" s="121">
        <v>0</v>
      </c>
    </row>
    <row r="36" spans="1:7" ht="15" customHeight="1">
      <c r="A36" s="118" t="s">
        <v>169</v>
      </c>
      <c r="B36" s="119">
        <f>SUM(B33:B35)</f>
        <v>7358639.85</v>
      </c>
      <c r="C36" s="119">
        <f>SUM(C33:C35)</f>
        <v>0</v>
      </c>
      <c r="D36" s="119">
        <f>SUM(D33:D35)</f>
        <v>0</v>
      </c>
      <c r="E36" s="119">
        <f>SUM(E33:E35)</f>
        <v>8069896.28</v>
      </c>
      <c r="F36" s="120">
        <f t="shared" si="2"/>
        <v>109.66559642132778</v>
      </c>
      <c r="G36" s="121" t="e">
        <f t="shared" si="3"/>
        <v>#DIV/0!</v>
      </c>
    </row>
    <row r="37" spans="1:7" ht="15" customHeight="1">
      <c r="A37" s="118" t="s">
        <v>170</v>
      </c>
      <c r="B37" s="119">
        <f>SUM(B12)</f>
        <v>7320876</v>
      </c>
      <c r="C37" s="119">
        <f>SUM(C12)</f>
        <v>0</v>
      </c>
      <c r="D37" s="119">
        <f>SUM(D12)</f>
        <v>0</v>
      </c>
      <c r="E37" s="119">
        <f>SUM(E12)</f>
        <v>8055821.25</v>
      </c>
      <c r="F37" s="120">
        <f t="shared" si="2"/>
        <v>110.03903426311277</v>
      </c>
      <c r="G37" s="121" t="e">
        <f t="shared" si="3"/>
        <v>#DIV/0!</v>
      </c>
    </row>
    <row r="38" spans="1:7" ht="25.5">
      <c r="A38" s="118" t="s">
        <v>171</v>
      </c>
      <c r="B38" s="119">
        <f>SUM(B20)</f>
        <v>0</v>
      </c>
      <c r="C38" s="119">
        <f>SUM(C20)</f>
        <v>0</v>
      </c>
      <c r="D38" s="119">
        <f>SUM(D20)</f>
        <v>0</v>
      </c>
      <c r="E38" s="119">
        <f>SUM(E20)</f>
        <v>0</v>
      </c>
      <c r="F38" s="120">
        <v>0</v>
      </c>
      <c r="G38" s="121">
        <v>0</v>
      </c>
    </row>
    <row r="39" spans="1:7" ht="25.5">
      <c r="A39" s="118" t="s">
        <v>172</v>
      </c>
      <c r="B39" s="119">
        <f>SUM(B37:B38)</f>
        <v>7320876</v>
      </c>
      <c r="C39" s="119">
        <f>SUM(C37:C38)</f>
        <v>0</v>
      </c>
      <c r="D39" s="119">
        <f>SUM(D37:D38)</f>
        <v>0</v>
      </c>
      <c r="E39" s="119">
        <f>SUM(E37:E38)</f>
        <v>8055821.25</v>
      </c>
      <c r="F39" s="120">
        <f t="shared" si="2"/>
        <v>110.03903426311277</v>
      </c>
      <c r="G39" s="121" t="e">
        <f t="shared" si="3"/>
        <v>#DIV/0!</v>
      </c>
    </row>
    <row r="40" ht="409.5" customHeight="1" hidden="1"/>
    <row r="41" ht="25.5" customHeight="1"/>
    <row r="42" ht="12.75">
      <c r="A42" s="3" t="s">
        <v>315</v>
      </c>
    </row>
    <row r="43" spans="1:7" ht="12.75">
      <c r="A43" s="3" t="s">
        <v>317</v>
      </c>
      <c r="F43" t="s">
        <v>319</v>
      </c>
      <c r="G43"/>
    </row>
    <row r="44" spans="1:7" ht="12.75">
      <c r="A44" s="3" t="s">
        <v>305</v>
      </c>
      <c r="F44" t="s">
        <v>320</v>
      </c>
      <c r="G44"/>
    </row>
  </sheetData>
  <sheetProtection/>
  <mergeCells count="6">
    <mergeCell ref="A4:E4"/>
    <mergeCell ref="A16:E16"/>
    <mergeCell ref="A23:D23"/>
    <mergeCell ref="A27:E27"/>
    <mergeCell ref="A30:E30"/>
    <mergeCell ref="A3:G3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49">
      <selection activeCell="G67" sqref="G67"/>
    </sheetView>
  </sheetViews>
  <sheetFormatPr defaultColWidth="9.140625" defaultRowHeight="12.75"/>
  <cols>
    <col min="1" max="1" width="9.28125" style="0" customWidth="1"/>
    <col min="2" max="2" width="42.28125" style="0" customWidth="1"/>
    <col min="3" max="6" width="15.421875" style="0" customWidth="1"/>
    <col min="7" max="8" width="14.28125" style="0" customWidth="1"/>
  </cols>
  <sheetData>
    <row r="1" spans="1:8" ht="30" customHeight="1">
      <c r="A1" s="194" t="s">
        <v>296</v>
      </c>
      <c r="B1" s="194"/>
      <c r="C1" s="194"/>
      <c r="D1" s="194"/>
      <c r="E1" s="194"/>
      <c r="F1" s="194"/>
      <c r="G1" s="194"/>
      <c r="H1" s="194"/>
    </row>
    <row r="2" spans="1:8" ht="42" customHeight="1">
      <c r="A2" s="40" t="s">
        <v>68</v>
      </c>
      <c r="B2" s="15" t="s">
        <v>69</v>
      </c>
      <c r="C2" s="16" t="s">
        <v>199</v>
      </c>
      <c r="D2" s="158" t="s">
        <v>290</v>
      </c>
      <c r="E2" s="158" t="s">
        <v>291</v>
      </c>
      <c r="F2" s="17" t="s">
        <v>276</v>
      </c>
      <c r="G2" s="4" t="s">
        <v>70</v>
      </c>
      <c r="H2" s="4" t="s">
        <v>70</v>
      </c>
    </row>
    <row r="3" spans="1:8" s="109" customFormat="1" ht="11.25">
      <c r="A3" s="195">
        <v>1</v>
      </c>
      <c r="B3" s="196"/>
      <c r="C3" s="106">
        <v>2</v>
      </c>
      <c r="D3" s="107">
        <v>3</v>
      </c>
      <c r="E3" s="107">
        <v>4</v>
      </c>
      <c r="F3" s="107">
        <v>5</v>
      </c>
      <c r="G3" s="108" t="s">
        <v>71</v>
      </c>
      <c r="H3" s="108" t="s">
        <v>72</v>
      </c>
    </row>
    <row r="4" spans="1:8" ht="30" customHeight="1">
      <c r="A4" s="50">
        <v>6</v>
      </c>
      <c r="B4" s="51" t="s">
        <v>189</v>
      </c>
      <c r="C4" s="77">
        <v>7334154.05</v>
      </c>
      <c r="D4" s="77">
        <v>7906730</v>
      </c>
      <c r="E4" s="77">
        <v>7906730</v>
      </c>
      <c r="F4" s="77">
        <v>8031398.98</v>
      </c>
      <c r="G4" s="48">
        <v>109.51</v>
      </c>
      <c r="H4" s="7">
        <f aca="true" t="shared" si="0" ref="H4:H33">F4/E4*100</f>
        <v>101.57674512725237</v>
      </c>
    </row>
    <row r="5" spans="1:8" ht="30" customHeight="1">
      <c r="A5" s="18">
        <v>63</v>
      </c>
      <c r="B5" s="19" t="s">
        <v>80</v>
      </c>
      <c r="C5" s="28">
        <v>6528609.36</v>
      </c>
      <c r="D5" s="28">
        <v>7799960</v>
      </c>
      <c r="E5" s="28">
        <v>7799960</v>
      </c>
      <c r="F5" s="28">
        <v>7168054.28</v>
      </c>
      <c r="G5" s="7">
        <f>F4/C4*100</f>
        <v>109.5068214445264</v>
      </c>
      <c r="H5" s="7">
        <f t="shared" si="0"/>
        <v>91.89860306975933</v>
      </c>
    </row>
    <row r="6" spans="1:8" ht="30" customHeight="1">
      <c r="A6" s="18">
        <v>632</v>
      </c>
      <c r="B6" s="19" t="s">
        <v>201</v>
      </c>
      <c r="C6" s="28">
        <v>185988.18</v>
      </c>
      <c r="D6" s="28">
        <v>37885</v>
      </c>
      <c r="E6" s="28">
        <v>37885</v>
      </c>
      <c r="F6" s="28">
        <v>169593.75</v>
      </c>
      <c r="G6" s="7">
        <v>91.18</v>
      </c>
      <c r="H6" s="7">
        <f t="shared" si="0"/>
        <v>447.6540847301043</v>
      </c>
    </row>
    <row r="7" spans="1:8" ht="30" customHeight="1">
      <c r="A7" s="22">
        <v>6321</v>
      </c>
      <c r="B7" s="23" t="s">
        <v>301</v>
      </c>
      <c r="C7" s="29">
        <v>185988.18</v>
      </c>
      <c r="D7" s="29">
        <v>0</v>
      </c>
      <c r="E7" s="29">
        <v>0</v>
      </c>
      <c r="F7" s="29">
        <v>169593.75</v>
      </c>
      <c r="G7" s="7">
        <f>F7/C7*100</f>
        <v>91.18523015817456</v>
      </c>
      <c r="H7" s="7" t="e">
        <f t="shared" si="0"/>
        <v>#DIV/0!</v>
      </c>
    </row>
    <row r="8" spans="1:8" s="145" customFormat="1" ht="30" customHeight="1">
      <c r="A8" s="18">
        <v>634</v>
      </c>
      <c r="B8" s="19" t="s">
        <v>271</v>
      </c>
      <c r="C8" s="28">
        <v>0</v>
      </c>
      <c r="D8" s="28">
        <v>0</v>
      </c>
      <c r="E8" s="28">
        <v>0</v>
      </c>
      <c r="F8" s="28">
        <v>0</v>
      </c>
      <c r="G8" s="7">
        <v>0</v>
      </c>
      <c r="H8" s="7" t="e">
        <f t="shared" si="0"/>
        <v>#DIV/0!</v>
      </c>
    </row>
    <row r="9" spans="1:8" ht="30" customHeight="1">
      <c r="A9" s="22">
        <v>6341</v>
      </c>
      <c r="B9" s="23" t="s">
        <v>272</v>
      </c>
      <c r="C9" s="29">
        <v>0</v>
      </c>
      <c r="D9" s="29">
        <v>0</v>
      </c>
      <c r="E9" s="29">
        <v>0</v>
      </c>
      <c r="F9" s="29">
        <v>0</v>
      </c>
      <c r="G9" s="7">
        <v>0</v>
      </c>
      <c r="H9" s="7" t="e">
        <f t="shared" si="0"/>
        <v>#DIV/0!</v>
      </c>
    </row>
    <row r="10" spans="1:8" ht="30" customHeight="1">
      <c r="A10" s="18">
        <v>636</v>
      </c>
      <c r="B10" s="19" t="s">
        <v>81</v>
      </c>
      <c r="C10" s="28">
        <v>6260622.79</v>
      </c>
      <c r="D10" s="28">
        <v>7799960</v>
      </c>
      <c r="E10" s="28">
        <v>7799960</v>
      </c>
      <c r="F10" s="28">
        <v>6998260.53</v>
      </c>
      <c r="G10" s="7">
        <f>F10/C10*100</f>
        <v>111.78217830306305</v>
      </c>
      <c r="H10" s="7">
        <f t="shared" si="0"/>
        <v>89.72174895768697</v>
      </c>
    </row>
    <row r="11" spans="1:8" ht="30" customHeight="1">
      <c r="A11" s="22">
        <v>6361</v>
      </c>
      <c r="B11" s="23" t="s">
        <v>129</v>
      </c>
      <c r="C11" s="29">
        <v>6257872.79</v>
      </c>
      <c r="D11" s="29">
        <v>0</v>
      </c>
      <c r="E11" s="29">
        <v>0</v>
      </c>
      <c r="F11" s="29">
        <v>6995010.53</v>
      </c>
      <c r="G11" s="7">
        <f>F11/C11*100</f>
        <v>111.77936600401877</v>
      </c>
      <c r="H11" s="7" t="e">
        <f t="shared" si="0"/>
        <v>#DIV/0!</v>
      </c>
    </row>
    <row r="12" spans="1:8" ht="30" customHeight="1">
      <c r="A12" s="22">
        <v>6362</v>
      </c>
      <c r="B12" s="23" t="s">
        <v>130</v>
      </c>
      <c r="C12" s="29">
        <v>2750</v>
      </c>
      <c r="D12" s="29">
        <v>0</v>
      </c>
      <c r="E12" s="29">
        <v>0</v>
      </c>
      <c r="F12" s="29">
        <v>3250</v>
      </c>
      <c r="G12" s="7">
        <f>F12/C12*100</f>
        <v>118.18181818181819</v>
      </c>
      <c r="H12" s="7" t="e">
        <f t="shared" si="0"/>
        <v>#DIV/0!</v>
      </c>
    </row>
    <row r="13" spans="1:8" ht="30" customHeight="1">
      <c r="A13" s="18">
        <v>638</v>
      </c>
      <c r="B13" s="19" t="s">
        <v>131</v>
      </c>
      <c r="C13" s="28">
        <v>81998.39</v>
      </c>
      <c r="D13" s="28">
        <v>0</v>
      </c>
      <c r="E13" s="28">
        <v>0</v>
      </c>
      <c r="F13" s="28">
        <v>0</v>
      </c>
      <c r="G13" s="7">
        <v>0</v>
      </c>
      <c r="H13" s="7" t="e">
        <f t="shared" si="0"/>
        <v>#DIV/0!</v>
      </c>
    </row>
    <row r="14" spans="1:8" ht="30" customHeight="1">
      <c r="A14" s="22">
        <v>6381</v>
      </c>
      <c r="B14" s="23" t="s">
        <v>248</v>
      </c>
      <c r="C14" s="28">
        <v>81798.39</v>
      </c>
      <c r="D14" s="28">
        <v>0</v>
      </c>
      <c r="E14" s="28">
        <v>0</v>
      </c>
      <c r="F14" s="28">
        <v>0</v>
      </c>
      <c r="G14" s="7">
        <v>0</v>
      </c>
      <c r="H14" s="7" t="e">
        <f t="shared" si="0"/>
        <v>#DIV/0!</v>
      </c>
    </row>
    <row r="15" spans="1:8" ht="30" customHeight="1">
      <c r="A15" s="22">
        <v>6391</v>
      </c>
      <c r="B15" s="23" t="s">
        <v>302</v>
      </c>
      <c r="C15" s="29">
        <v>200</v>
      </c>
      <c r="D15" s="29">
        <v>0</v>
      </c>
      <c r="E15" s="29">
        <v>0</v>
      </c>
      <c r="F15" s="29">
        <v>200</v>
      </c>
      <c r="G15" s="7">
        <v>100</v>
      </c>
      <c r="H15" s="7" t="e">
        <f t="shared" si="0"/>
        <v>#DIV/0!</v>
      </c>
    </row>
    <row r="16" spans="1:8" ht="30" customHeight="1">
      <c r="A16" s="18">
        <v>64</v>
      </c>
      <c r="B16" s="19" t="s">
        <v>133</v>
      </c>
      <c r="C16" s="28">
        <v>3.45</v>
      </c>
      <c r="D16" s="28">
        <v>0</v>
      </c>
      <c r="E16" s="28">
        <v>0</v>
      </c>
      <c r="F16" s="28">
        <v>0.16</v>
      </c>
      <c r="G16" s="7">
        <f>F16/C16*100</f>
        <v>4.63768115942029</v>
      </c>
      <c r="H16" s="7" t="e">
        <f t="shared" si="0"/>
        <v>#DIV/0!</v>
      </c>
    </row>
    <row r="17" spans="1:8" ht="30" customHeight="1">
      <c r="A17" s="18">
        <v>641</v>
      </c>
      <c r="B17" s="19" t="s">
        <v>134</v>
      </c>
      <c r="C17" s="28">
        <v>3.45</v>
      </c>
      <c r="D17" s="28">
        <v>0</v>
      </c>
      <c r="E17" s="28">
        <v>0</v>
      </c>
      <c r="F17" s="28">
        <v>0.16</v>
      </c>
      <c r="G17" s="7">
        <v>4.64</v>
      </c>
      <c r="H17" s="7" t="e">
        <f t="shared" si="0"/>
        <v>#DIV/0!</v>
      </c>
    </row>
    <row r="18" spans="1:8" ht="30" customHeight="1">
      <c r="A18" s="22">
        <v>6413</v>
      </c>
      <c r="B18" s="23" t="s">
        <v>145</v>
      </c>
      <c r="C18" s="29">
        <v>3.45</v>
      </c>
      <c r="D18" s="29">
        <v>0</v>
      </c>
      <c r="E18" s="29">
        <v>0</v>
      </c>
      <c r="F18" s="29">
        <v>0.16</v>
      </c>
      <c r="G18" s="7">
        <v>4.64</v>
      </c>
      <c r="H18" s="7" t="e">
        <f t="shared" si="0"/>
        <v>#DIV/0!</v>
      </c>
    </row>
    <row r="19" spans="1:8" ht="30" customHeight="1">
      <c r="A19" s="18">
        <v>65</v>
      </c>
      <c r="B19" s="19" t="s">
        <v>135</v>
      </c>
      <c r="C19" s="28">
        <v>34636.64</v>
      </c>
      <c r="D19" s="28">
        <v>14136</v>
      </c>
      <c r="E19" s="28">
        <v>14136</v>
      </c>
      <c r="F19" s="28">
        <v>5680</v>
      </c>
      <c r="G19" s="7">
        <f>F19/C19*100</f>
        <v>16.398819285011477</v>
      </c>
      <c r="H19" s="7">
        <f t="shared" si="0"/>
        <v>40.18109790605546</v>
      </c>
    </row>
    <row r="20" spans="1:8" ht="30" customHeight="1">
      <c r="A20" s="18">
        <v>652</v>
      </c>
      <c r="B20" s="19" t="s">
        <v>78</v>
      </c>
      <c r="C20" s="28">
        <v>34636.64</v>
      </c>
      <c r="D20" s="28">
        <v>31000</v>
      </c>
      <c r="E20" s="28">
        <v>31000</v>
      </c>
      <c r="F20" s="28">
        <v>5680</v>
      </c>
      <c r="G20" s="7">
        <v>16.4</v>
      </c>
      <c r="H20" s="7">
        <f t="shared" si="0"/>
        <v>18.322580645161292</v>
      </c>
    </row>
    <row r="21" spans="1:8" ht="30" customHeight="1">
      <c r="A21" s="22">
        <v>6526</v>
      </c>
      <c r="B21" s="23" t="s">
        <v>79</v>
      </c>
      <c r="C21" s="29">
        <v>34636.64</v>
      </c>
      <c r="D21" s="29">
        <v>0</v>
      </c>
      <c r="E21" s="29">
        <v>0</v>
      </c>
      <c r="F21" s="29">
        <v>5680</v>
      </c>
      <c r="G21" s="7">
        <v>16.4</v>
      </c>
      <c r="H21" s="7" t="e">
        <f t="shared" si="0"/>
        <v>#DIV/0!</v>
      </c>
    </row>
    <row r="22" spans="1:8" ht="30" customHeight="1">
      <c r="A22" s="18">
        <v>66</v>
      </c>
      <c r="B22" s="19" t="s">
        <v>76</v>
      </c>
      <c r="C22" s="28">
        <v>34001.03</v>
      </c>
      <c r="D22" s="28">
        <v>0</v>
      </c>
      <c r="E22" s="28">
        <v>0</v>
      </c>
      <c r="F22" s="28">
        <v>49112.79</v>
      </c>
      <c r="G22" s="7">
        <f>F22/C22*100</f>
        <v>144.44500651892017</v>
      </c>
      <c r="H22" s="7" t="e">
        <f t="shared" si="0"/>
        <v>#DIV/0!</v>
      </c>
    </row>
    <row r="23" spans="1:8" ht="30" customHeight="1">
      <c r="A23" s="18">
        <v>661</v>
      </c>
      <c r="B23" s="19" t="s">
        <v>136</v>
      </c>
      <c r="C23" s="28">
        <v>0</v>
      </c>
      <c r="D23" s="28">
        <v>0</v>
      </c>
      <c r="E23" s="28">
        <v>0</v>
      </c>
      <c r="F23" s="28">
        <v>14320</v>
      </c>
      <c r="G23" s="7">
        <v>0</v>
      </c>
      <c r="H23" s="7" t="e">
        <f t="shared" si="0"/>
        <v>#DIV/0!</v>
      </c>
    </row>
    <row r="24" spans="1:8" ht="30" customHeight="1">
      <c r="A24" s="22">
        <v>6614</v>
      </c>
      <c r="B24" s="23" t="s">
        <v>203</v>
      </c>
      <c r="C24" s="29">
        <v>0</v>
      </c>
      <c r="D24" s="29">
        <v>0</v>
      </c>
      <c r="E24" s="29">
        <v>0</v>
      </c>
      <c r="F24" s="29">
        <v>0</v>
      </c>
      <c r="G24" s="7">
        <v>0</v>
      </c>
      <c r="H24" s="7" t="e">
        <f t="shared" si="0"/>
        <v>#DIV/0!</v>
      </c>
    </row>
    <row r="25" spans="1:8" ht="30" customHeight="1">
      <c r="A25" s="22">
        <v>6615</v>
      </c>
      <c r="B25" s="23" t="s">
        <v>202</v>
      </c>
      <c r="C25" s="29">
        <v>0</v>
      </c>
      <c r="D25" s="29">
        <v>0</v>
      </c>
      <c r="E25" s="29">
        <v>0</v>
      </c>
      <c r="F25" s="29">
        <v>14320</v>
      </c>
      <c r="G25" s="7">
        <v>0</v>
      </c>
      <c r="H25" s="7" t="e">
        <f t="shared" si="0"/>
        <v>#DIV/0!</v>
      </c>
    </row>
    <row r="26" spans="1:8" ht="30" customHeight="1">
      <c r="A26" s="18">
        <v>663</v>
      </c>
      <c r="B26" s="19" t="s">
        <v>77</v>
      </c>
      <c r="C26" s="28">
        <v>34001.03</v>
      </c>
      <c r="D26" s="28">
        <v>0</v>
      </c>
      <c r="E26" s="28">
        <v>0</v>
      </c>
      <c r="F26" s="28">
        <v>34792.79</v>
      </c>
      <c r="G26" s="7">
        <f>F26/C26*100</f>
        <v>102.32863533840005</v>
      </c>
      <c r="H26" s="7" t="e">
        <f t="shared" si="0"/>
        <v>#DIV/0!</v>
      </c>
    </row>
    <row r="27" spans="1:8" ht="30" customHeight="1">
      <c r="A27" s="22">
        <v>6631</v>
      </c>
      <c r="B27" s="23" t="s">
        <v>137</v>
      </c>
      <c r="C27" s="29">
        <v>3789.03</v>
      </c>
      <c r="D27" s="29">
        <v>0</v>
      </c>
      <c r="E27" s="29">
        <v>0</v>
      </c>
      <c r="F27" s="29">
        <v>22088.79</v>
      </c>
      <c r="G27" s="7">
        <f>F27/C27*100</f>
        <v>582.966880705616</v>
      </c>
      <c r="H27" s="7" t="e">
        <f t="shared" si="0"/>
        <v>#DIV/0!</v>
      </c>
    </row>
    <row r="28" spans="1:8" ht="30" customHeight="1">
      <c r="A28" s="22">
        <v>6632</v>
      </c>
      <c r="B28" s="23" t="s">
        <v>204</v>
      </c>
      <c r="C28" s="29">
        <v>30212</v>
      </c>
      <c r="D28" s="29">
        <v>0</v>
      </c>
      <c r="E28" s="29">
        <v>0</v>
      </c>
      <c r="F28" s="29">
        <v>12704</v>
      </c>
      <c r="G28" s="7">
        <f>F28/C28*100</f>
        <v>42.04951674831193</v>
      </c>
      <c r="H28" s="7" t="e">
        <f t="shared" si="0"/>
        <v>#DIV/0!</v>
      </c>
    </row>
    <row r="29" spans="1:8" ht="30" customHeight="1">
      <c r="A29" s="18">
        <v>67</v>
      </c>
      <c r="B29" s="19" t="s">
        <v>73</v>
      </c>
      <c r="C29" s="28">
        <v>736903.57</v>
      </c>
      <c r="D29" s="28">
        <v>618655</v>
      </c>
      <c r="E29" s="28">
        <v>618655</v>
      </c>
      <c r="F29" s="28">
        <v>808551.75</v>
      </c>
      <c r="G29" s="7">
        <f>F29/C29*100</f>
        <v>109.72287052429397</v>
      </c>
      <c r="H29" s="7">
        <f t="shared" si="0"/>
        <v>130.69509662089533</v>
      </c>
    </row>
    <row r="30" spans="1:8" ht="30" customHeight="1">
      <c r="A30" s="18">
        <v>671</v>
      </c>
      <c r="B30" s="19" t="s">
        <v>132</v>
      </c>
      <c r="C30" s="28">
        <v>736903.57</v>
      </c>
      <c r="D30" s="28">
        <v>618655</v>
      </c>
      <c r="E30" s="28">
        <v>618655</v>
      </c>
      <c r="F30" s="28">
        <v>808551.75</v>
      </c>
      <c r="G30" s="7">
        <v>109.72</v>
      </c>
      <c r="H30" s="7">
        <f t="shared" si="0"/>
        <v>130.69509662089533</v>
      </c>
    </row>
    <row r="31" spans="1:8" ht="30" customHeight="1">
      <c r="A31" s="22">
        <v>6711</v>
      </c>
      <c r="B31" s="23" t="s">
        <v>74</v>
      </c>
      <c r="C31" s="29">
        <v>735253.57</v>
      </c>
      <c r="D31" s="29">
        <v>0</v>
      </c>
      <c r="E31" s="29">
        <v>0</v>
      </c>
      <c r="F31" s="29">
        <v>808551.75</v>
      </c>
      <c r="G31" s="7">
        <f>F31/C31*100</f>
        <v>109.96910222414833</v>
      </c>
      <c r="H31" s="7" t="e">
        <f t="shared" si="0"/>
        <v>#DIV/0!</v>
      </c>
    </row>
    <row r="32" spans="1:8" ht="30" customHeight="1">
      <c r="A32" s="22">
        <v>6712</v>
      </c>
      <c r="B32" s="44" t="s">
        <v>75</v>
      </c>
      <c r="C32" s="29">
        <v>0</v>
      </c>
      <c r="D32" s="29">
        <v>0</v>
      </c>
      <c r="E32" s="29">
        <v>0</v>
      </c>
      <c r="F32" s="29">
        <v>0</v>
      </c>
      <c r="G32" s="7">
        <v>0</v>
      </c>
      <c r="H32" s="7" t="e">
        <f t="shared" si="0"/>
        <v>#DIV/0!</v>
      </c>
    </row>
    <row r="33" spans="1:8" ht="30" customHeight="1">
      <c r="A33" s="165">
        <v>683</v>
      </c>
      <c r="B33" s="44" t="s">
        <v>303</v>
      </c>
      <c r="C33" s="80">
        <v>1650</v>
      </c>
      <c r="D33" s="80">
        <v>0</v>
      </c>
      <c r="E33" s="80">
        <v>0</v>
      </c>
      <c r="F33" s="80">
        <v>0</v>
      </c>
      <c r="G33" s="7">
        <v>0</v>
      </c>
      <c r="H33" s="7" t="e">
        <f t="shared" si="0"/>
        <v>#DIV/0!</v>
      </c>
    </row>
    <row r="34" spans="1:8" ht="30" customHeight="1">
      <c r="A34" s="127">
        <v>7</v>
      </c>
      <c r="B34" s="128" t="s">
        <v>178</v>
      </c>
      <c r="C34" s="78">
        <v>735</v>
      </c>
      <c r="D34" s="78">
        <v>0</v>
      </c>
      <c r="E34" s="78">
        <v>0</v>
      </c>
      <c r="F34" s="78">
        <v>735</v>
      </c>
      <c r="G34" s="48">
        <v>100</v>
      </c>
      <c r="H34" s="7" t="e">
        <f aca="true" t="shared" si="1" ref="H34:H46">F34/E34*100</f>
        <v>#DIV/0!</v>
      </c>
    </row>
    <row r="35" spans="1:8" ht="30" customHeight="1">
      <c r="A35" s="129">
        <v>71</v>
      </c>
      <c r="B35" s="130" t="s">
        <v>179</v>
      </c>
      <c r="C35" s="79">
        <v>0</v>
      </c>
      <c r="D35" s="79">
        <v>0</v>
      </c>
      <c r="E35" s="79">
        <v>0</v>
      </c>
      <c r="F35" s="79">
        <v>0</v>
      </c>
      <c r="G35" s="7">
        <v>0</v>
      </c>
      <c r="H35" s="7" t="e">
        <f t="shared" si="1"/>
        <v>#DIV/0!</v>
      </c>
    </row>
    <row r="36" spans="1:8" ht="30" customHeight="1">
      <c r="A36" s="131">
        <v>711</v>
      </c>
      <c r="B36" s="132" t="s">
        <v>180</v>
      </c>
      <c r="C36" s="80">
        <v>0</v>
      </c>
      <c r="D36" s="29">
        <v>0</v>
      </c>
      <c r="E36" s="29">
        <v>0</v>
      </c>
      <c r="F36" s="29">
        <v>0</v>
      </c>
      <c r="G36" s="7">
        <v>0</v>
      </c>
      <c r="H36" s="7" t="e">
        <f t="shared" si="1"/>
        <v>#DIV/0!</v>
      </c>
    </row>
    <row r="37" spans="1:8" ht="30" customHeight="1">
      <c r="A37" s="129">
        <v>72</v>
      </c>
      <c r="B37" s="130" t="s">
        <v>181</v>
      </c>
      <c r="C37" s="79">
        <v>735</v>
      </c>
      <c r="D37" s="79">
        <v>0</v>
      </c>
      <c r="E37" s="79">
        <v>0</v>
      </c>
      <c r="F37" s="79">
        <v>735</v>
      </c>
      <c r="G37" s="7">
        <v>100</v>
      </c>
      <c r="H37" s="7" t="e">
        <f t="shared" si="1"/>
        <v>#DIV/0!</v>
      </c>
    </row>
    <row r="38" spans="1:8" ht="30" customHeight="1">
      <c r="A38" s="131">
        <v>721</v>
      </c>
      <c r="B38" s="132" t="s">
        <v>270</v>
      </c>
      <c r="C38" s="80">
        <v>735</v>
      </c>
      <c r="D38" s="29">
        <v>0</v>
      </c>
      <c r="E38" s="29">
        <v>0</v>
      </c>
      <c r="F38" s="29">
        <v>735</v>
      </c>
      <c r="G38" s="7">
        <v>100</v>
      </c>
      <c r="H38" s="7" t="e">
        <f t="shared" si="1"/>
        <v>#DIV/0!</v>
      </c>
    </row>
    <row r="39" spans="1:8" ht="30" customHeight="1">
      <c r="A39" s="133">
        <v>8</v>
      </c>
      <c r="B39" s="128" t="s">
        <v>182</v>
      </c>
      <c r="C39" s="77">
        <v>0</v>
      </c>
      <c r="D39" s="77">
        <v>0</v>
      </c>
      <c r="E39" s="77">
        <v>0</v>
      </c>
      <c r="F39" s="77">
        <v>0</v>
      </c>
      <c r="G39" s="48">
        <v>0</v>
      </c>
      <c r="H39" s="7" t="e">
        <f t="shared" si="1"/>
        <v>#DIV/0!</v>
      </c>
    </row>
    <row r="40" spans="1:8" ht="30" customHeight="1">
      <c r="A40" s="134">
        <v>81</v>
      </c>
      <c r="B40" s="130" t="s">
        <v>183</v>
      </c>
      <c r="C40" s="28">
        <v>0</v>
      </c>
      <c r="D40" s="28">
        <v>0</v>
      </c>
      <c r="E40" s="28">
        <v>0</v>
      </c>
      <c r="F40" s="28">
        <v>0</v>
      </c>
      <c r="G40" s="7">
        <v>0</v>
      </c>
      <c r="H40" s="7" t="e">
        <f t="shared" si="1"/>
        <v>#DIV/0!</v>
      </c>
    </row>
    <row r="41" spans="1:8" ht="30" customHeight="1">
      <c r="A41" s="135">
        <v>818</v>
      </c>
      <c r="B41" s="132" t="s">
        <v>184</v>
      </c>
      <c r="C41" s="29">
        <v>0</v>
      </c>
      <c r="D41" s="29">
        <v>0</v>
      </c>
      <c r="E41" s="29">
        <v>0</v>
      </c>
      <c r="F41" s="29">
        <v>0</v>
      </c>
      <c r="G41" s="7">
        <v>0</v>
      </c>
      <c r="H41" s="7" t="e">
        <f t="shared" si="1"/>
        <v>#DIV/0!</v>
      </c>
    </row>
    <row r="42" spans="1:8" ht="30" customHeight="1">
      <c r="A42" s="134">
        <v>83</v>
      </c>
      <c r="B42" s="130" t="s">
        <v>185</v>
      </c>
      <c r="C42" s="28">
        <v>0</v>
      </c>
      <c r="D42" s="28">
        <v>0</v>
      </c>
      <c r="E42" s="28">
        <v>0</v>
      </c>
      <c r="F42" s="28">
        <v>0</v>
      </c>
      <c r="G42" s="7">
        <v>0</v>
      </c>
      <c r="H42" s="7" t="e">
        <f t="shared" si="1"/>
        <v>#DIV/0!</v>
      </c>
    </row>
    <row r="43" spans="1:8" ht="30" customHeight="1">
      <c r="A43" s="135">
        <v>832</v>
      </c>
      <c r="B43" s="132" t="s">
        <v>186</v>
      </c>
      <c r="C43" s="29">
        <v>0</v>
      </c>
      <c r="D43" s="29">
        <v>0</v>
      </c>
      <c r="E43" s="29">
        <v>0</v>
      </c>
      <c r="F43" s="29">
        <v>0</v>
      </c>
      <c r="G43" s="7">
        <v>0</v>
      </c>
      <c r="H43" s="7" t="e">
        <f t="shared" si="1"/>
        <v>#DIV/0!</v>
      </c>
    </row>
    <row r="44" spans="1:8" ht="30" customHeight="1">
      <c r="A44" s="134">
        <v>84</v>
      </c>
      <c r="B44" s="130" t="s">
        <v>187</v>
      </c>
      <c r="C44" s="28">
        <v>0</v>
      </c>
      <c r="D44" s="28">
        <v>0</v>
      </c>
      <c r="E44" s="28">
        <v>0</v>
      </c>
      <c r="F44" s="28">
        <v>0</v>
      </c>
      <c r="G44" s="7">
        <v>0</v>
      </c>
      <c r="H44" s="7" t="e">
        <f>F44/E44*100</f>
        <v>#DIV/0!</v>
      </c>
    </row>
    <row r="45" spans="1:8" ht="30" customHeight="1">
      <c r="A45" s="135">
        <v>844</v>
      </c>
      <c r="B45" s="132" t="s">
        <v>188</v>
      </c>
      <c r="C45" s="29">
        <v>0</v>
      </c>
      <c r="D45" s="29">
        <v>0</v>
      </c>
      <c r="E45" s="29">
        <v>0</v>
      </c>
      <c r="F45" s="29">
        <v>0</v>
      </c>
      <c r="G45" s="7">
        <v>0</v>
      </c>
      <c r="H45" s="7" t="e">
        <f t="shared" si="1"/>
        <v>#DIV/0!</v>
      </c>
    </row>
    <row r="46" spans="1:8" ht="20.25" customHeight="1">
      <c r="A46" s="52" t="s">
        <v>82</v>
      </c>
      <c r="B46" s="53"/>
      <c r="C46" s="81">
        <v>7334889.05</v>
      </c>
      <c r="D46" s="77">
        <v>7906730</v>
      </c>
      <c r="E46" s="77">
        <v>7906730</v>
      </c>
      <c r="F46" s="81">
        <v>8032133.98</v>
      </c>
      <c r="G46" s="48">
        <v>109.51</v>
      </c>
      <c r="H46" s="172">
        <f t="shared" si="1"/>
        <v>101.58604100557373</v>
      </c>
    </row>
    <row r="47" spans="1:8" ht="44.25" customHeight="1">
      <c r="A47" s="41"/>
      <c r="B47" s="26"/>
      <c r="C47" s="33"/>
      <c r="D47" s="33"/>
      <c r="E47" s="33"/>
      <c r="F47" s="33"/>
      <c r="G47" s="27"/>
      <c r="H47" s="27"/>
    </row>
    <row r="48" spans="1:8" s="109" customFormat="1" ht="11.25" customHeight="1">
      <c r="A48" s="197" t="s">
        <v>138</v>
      </c>
      <c r="B48" s="198"/>
      <c r="C48" s="198"/>
      <c r="D48" s="198"/>
      <c r="E48" s="198"/>
      <c r="F48" s="198"/>
      <c r="G48" s="198"/>
      <c r="H48" s="199"/>
    </row>
    <row r="49" spans="1:8" ht="20.25" customHeight="1">
      <c r="A49" s="14" t="s">
        <v>193</v>
      </c>
      <c r="B49" s="15" t="s">
        <v>194</v>
      </c>
      <c r="C49" s="16" t="s">
        <v>199</v>
      </c>
      <c r="D49" s="17" t="s">
        <v>290</v>
      </c>
      <c r="E49" s="17" t="s">
        <v>300</v>
      </c>
      <c r="F49" s="17" t="s">
        <v>276</v>
      </c>
      <c r="G49" s="5" t="s">
        <v>70</v>
      </c>
      <c r="H49" s="5" t="s">
        <v>70</v>
      </c>
    </row>
    <row r="50" spans="1:8" ht="20.25" customHeight="1">
      <c r="A50" s="200">
        <v>1</v>
      </c>
      <c r="B50" s="201"/>
      <c r="C50" s="106">
        <v>2</v>
      </c>
      <c r="D50" s="107">
        <v>3</v>
      </c>
      <c r="E50" s="107">
        <v>4</v>
      </c>
      <c r="F50" s="107">
        <v>5</v>
      </c>
      <c r="G50" s="108" t="s">
        <v>71</v>
      </c>
      <c r="H50" s="108" t="s">
        <v>72</v>
      </c>
    </row>
    <row r="51" spans="1:12" ht="20.25" customHeight="1">
      <c r="A51" s="30">
        <v>1</v>
      </c>
      <c r="B51" s="30" t="s">
        <v>139</v>
      </c>
      <c r="C51" s="25">
        <v>735253.57</v>
      </c>
      <c r="D51" s="25">
        <v>7799960</v>
      </c>
      <c r="E51" s="25">
        <v>7799960</v>
      </c>
      <c r="F51" s="25">
        <v>808551.75</v>
      </c>
      <c r="G51" s="7">
        <v>109.97</v>
      </c>
      <c r="H51" s="7">
        <f>F51/E51*100</f>
        <v>10.366101236416597</v>
      </c>
      <c r="L51">
        <v>7</v>
      </c>
    </row>
    <row r="52" spans="1:8" ht="20.25" customHeight="1">
      <c r="A52" s="30">
        <v>2</v>
      </c>
      <c r="B52" s="30" t="s">
        <v>143</v>
      </c>
      <c r="C52" s="25">
        <v>1650</v>
      </c>
      <c r="D52" s="25">
        <v>54749</v>
      </c>
      <c r="E52" s="25">
        <v>54749</v>
      </c>
      <c r="F52" s="25">
        <v>0</v>
      </c>
      <c r="G52" s="7">
        <f>G52/C52*100</f>
        <v>0</v>
      </c>
      <c r="H52" s="7">
        <f>F52/E52*100</f>
        <v>0</v>
      </c>
    </row>
    <row r="53" spans="1:8" ht="20.25" customHeight="1">
      <c r="A53" s="30">
        <v>3</v>
      </c>
      <c r="B53" s="30" t="s">
        <v>140</v>
      </c>
      <c r="C53" s="25">
        <v>34001.03</v>
      </c>
      <c r="D53" s="25">
        <v>0</v>
      </c>
      <c r="E53" s="25">
        <v>0</v>
      </c>
      <c r="F53" s="25">
        <v>49112.79</v>
      </c>
      <c r="G53" s="7">
        <v>144.44</v>
      </c>
      <c r="H53" s="7" t="e">
        <f>F53/E53*H52100</f>
        <v>#DIV/0!</v>
      </c>
    </row>
    <row r="54" spans="1:8" ht="20.25" customHeight="1">
      <c r="A54" s="30">
        <v>4</v>
      </c>
      <c r="B54" s="30" t="s">
        <v>141</v>
      </c>
      <c r="C54" s="25">
        <v>35375.09</v>
      </c>
      <c r="D54" s="25">
        <v>14136</v>
      </c>
      <c r="E54" s="25">
        <v>14136</v>
      </c>
      <c r="F54" s="25">
        <v>6415.16</v>
      </c>
      <c r="G54" s="7">
        <v>18.13</v>
      </c>
      <c r="H54" s="7">
        <f>F54/E54*100</f>
        <v>45.38172043010753</v>
      </c>
    </row>
    <row r="55" spans="1:8" ht="24" customHeight="1">
      <c r="A55" s="30">
        <v>5</v>
      </c>
      <c r="B55" s="30" t="s">
        <v>142</v>
      </c>
      <c r="C55" s="25">
        <v>6528609.36</v>
      </c>
      <c r="D55" s="25">
        <v>37885</v>
      </c>
      <c r="E55" s="25">
        <v>37885</v>
      </c>
      <c r="F55" s="25">
        <v>7168054.28</v>
      </c>
      <c r="G55" s="7">
        <v>109.79</v>
      </c>
      <c r="H55" s="7">
        <f>F55/E55*100</f>
        <v>18920.56032730632</v>
      </c>
    </row>
    <row r="56" spans="1:8" ht="12.75">
      <c r="A56" s="30"/>
      <c r="B56" s="31" t="s">
        <v>144</v>
      </c>
      <c r="C56" s="32">
        <v>7334889.05</v>
      </c>
      <c r="D56" s="169">
        <v>7906730</v>
      </c>
      <c r="E56" s="169">
        <v>7906730</v>
      </c>
      <c r="F56" s="32">
        <v>8032133.98</v>
      </c>
      <c r="G56" s="7">
        <v>109.5</v>
      </c>
      <c r="H56" s="7">
        <f>F56/E56*100</f>
        <v>101.58604100557373</v>
      </c>
    </row>
    <row r="58" ht="12.75">
      <c r="A58" s="3" t="s">
        <v>316</v>
      </c>
    </row>
    <row r="59" spans="1:6" ht="12.75">
      <c r="A59" s="3" t="s">
        <v>317</v>
      </c>
      <c r="F59" s="3"/>
    </row>
    <row r="60" spans="1:5" ht="12.75">
      <c r="A60" s="3" t="s">
        <v>305</v>
      </c>
      <c r="E60" t="s">
        <v>319</v>
      </c>
    </row>
    <row r="61" ht="12.75">
      <c r="E61" t="s">
        <v>320</v>
      </c>
    </row>
    <row r="62" spans="1:2" ht="12.75">
      <c r="A62" s="159"/>
      <c r="B62" s="148"/>
    </row>
  </sheetData>
  <sheetProtection/>
  <mergeCells count="4">
    <mergeCell ref="A1:H1"/>
    <mergeCell ref="A3:B3"/>
    <mergeCell ref="A48:H48"/>
    <mergeCell ref="A50:B50"/>
  </mergeCells>
  <printOptions/>
  <pageMargins left="0.7" right="0.7" top="0.75" bottom="0.75" header="0.3" footer="0.3"/>
  <pageSetup fitToHeight="4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51">
      <selection activeCell="K53" sqref="K53"/>
    </sheetView>
  </sheetViews>
  <sheetFormatPr defaultColWidth="9.140625" defaultRowHeight="12.75"/>
  <cols>
    <col min="1" max="1" width="9.28125" style="42" customWidth="1"/>
    <col min="2" max="2" width="42.28125" style="10" customWidth="1"/>
    <col min="3" max="3" width="18.421875" style="11" customWidth="1"/>
    <col min="4" max="4" width="19.00390625" style="11" customWidth="1"/>
    <col min="5" max="5" width="18.8515625" style="11" customWidth="1"/>
    <col min="6" max="6" width="18.00390625" style="11" customWidth="1"/>
    <col min="7" max="7" width="16.28125" style="12" customWidth="1"/>
    <col min="8" max="8" width="15.28125" style="13" customWidth="1"/>
    <col min="9" max="11" width="15.28125" style="10" customWidth="1"/>
    <col min="12" max="15" width="15.140625" style="10" customWidth="1"/>
    <col min="16" max="16" width="16.7109375" style="10" hidden="1" customWidth="1"/>
    <col min="17" max="17" width="16.421875" style="10" hidden="1" customWidth="1"/>
    <col min="18" max="18" width="12.57421875" style="10" hidden="1" customWidth="1"/>
    <col min="19" max="19" width="15.140625" style="10" customWidth="1"/>
    <col min="20" max="16384" width="9.140625" style="10" customWidth="1"/>
  </cols>
  <sheetData>
    <row r="1" spans="1:8" ht="22.5" customHeight="1">
      <c r="A1" s="202" t="s">
        <v>288</v>
      </c>
      <c r="B1" s="202"/>
      <c r="C1" s="202"/>
      <c r="D1" s="202"/>
      <c r="E1" s="202"/>
      <c r="F1" s="202"/>
      <c r="G1" s="202"/>
      <c r="H1" s="202"/>
    </row>
    <row r="2" spans="1:8" s="37" customFormat="1" ht="42" customHeight="1">
      <c r="A2" s="40" t="s">
        <v>83</v>
      </c>
      <c r="B2" s="15" t="s">
        <v>69</v>
      </c>
      <c r="C2" s="16" t="s">
        <v>197</v>
      </c>
      <c r="D2" s="158" t="s">
        <v>290</v>
      </c>
      <c r="E2" s="158" t="s">
        <v>291</v>
      </c>
      <c r="F2" s="17" t="s">
        <v>277</v>
      </c>
      <c r="G2" s="4" t="s">
        <v>70</v>
      </c>
      <c r="H2" s="5" t="s">
        <v>70</v>
      </c>
    </row>
    <row r="3" spans="1:8" s="113" customFormat="1" ht="11.25" customHeight="1">
      <c r="A3" s="203">
        <v>1</v>
      </c>
      <c r="B3" s="204"/>
      <c r="C3" s="111">
        <v>2</v>
      </c>
      <c r="D3" s="110">
        <v>3</v>
      </c>
      <c r="E3" s="110">
        <v>4</v>
      </c>
      <c r="F3" s="110">
        <v>5</v>
      </c>
      <c r="G3" s="110" t="s">
        <v>71</v>
      </c>
      <c r="H3" s="107" t="s">
        <v>72</v>
      </c>
    </row>
    <row r="4" spans="1:8" ht="30" customHeight="1">
      <c r="A4" s="50">
        <v>3</v>
      </c>
      <c r="B4" s="54" t="s">
        <v>198</v>
      </c>
      <c r="C4" s="46">
        <v>7152965.29</v>
      </c>
      <c r="D4" s="46">
        <v>8408693</v>
      </c>
      <c r="E4" s="46">
        <v>8623587</v>
      </c>
      <c r="F4" s="46">
        <v>7967791</v>
      </c>
      <c r="G4" s="47">
        <f aca="true" t="shared" si="0" ref="G4:G20">F4/C4*100</f>
        <v>111.39143945153968</v>
      </c>
      <c r="H4" s="7">
        <f>F4/E4*100</f>
        <v>92.39532227134718</v>
      </c>
    </row>
    <row r="5" spans="1:8" ht="30" customHeight="1">
      <c r="A5" s="18">
        <v>31</v>
      </c>
      <c r="B5" s="38" t="s">
        <v>84</v>
      </c>
      <c r="C5" s="20">
        <v>6272319.29</v>
      </c>
      <c r="D5" s="20">
        <v>7674071.86</v>
      </c>
      <c r="E5" s="20">
        <v>7626835</v>
      </c>
      <c r="F5" s="20">
        <v>6972110.12</v>
      </c>
      <c r="G5" s="6">
        <f t="shared" si="0"/>
        <v>111.15681134274655</v>
      </c>
      <c r="H5" s="7">
        <f>F5/E5*100</f>
        <v>91.41551010347018</v>
      </c>
    </row>
    <row r="6" spans="1:8" ht="30" customHeight="1">
      <c r="A6" s="18">
        <v>311</v>
      </c>
      <c r="B6" s="38" t="s">
        <v>85</v>
      </c>
      <c r="C6" s="20">
        <v>5227367.96</v>
      </c>
      <c r="D6" s="20">
        <v>6334778.85</v>
      </c>
      <c r="E6" s="20">
        <v>5334778.85</v>
      </c>
      <c r="F6" s="20">
        <v>5765455.85</v>
      </c>
      <c r="G6" s="6">
        <f t="shared" si="0"/>
        <v>110.29366775244189</v>
      </c>
      <c r="H6" s="7">
        <f>F6/E6*100</f>
        <v>108.07300568794899</v>
      </c>
    </row>
    <row r="7" spans="1:8" ht="30" customHeight="1">
      <c r="A7" s="22">
        <v>3111</v>
      </c>
      <c r="B7" s="23" t="s">
        <v>86</v>
      </c>
      <c r="C7" s="24">
        <v>5227367.96</v>
      </c>
      <c r="E7" s="24"/>
      <c r="F7" s="24">
        <v>5765455.85</v>
      </c>
      <c r="G7" s="6">
        <f t="shared" si="0"/>
        <v>110.29366775244189</v>
      </c>
      <c r="H7" s="7"/>
    </row>
    <row r="8" spans="1:8" ht="30" customHeight="1">
      <c r="A8" s="18">
        <v>312</v>
      </c>
      <c r="B8" s="38" t="s">
        <v>87</v>
      </c>
      <c r="C8" s="20">
        <v>181384.03</v>
      </c>
      <c r="D8" s="20">
        <v>327375</v>
      </c>
      <c r="E8" s="20">
        <v>325875</v>
      </c>
      <c r="F8" s="20">
        <v>250918.19</v>
      </c>
      <c r="G8" s="6">
        <f t="shared" si="0"/>
        <v>138.335326434196</v>
      </c>
      <c r="H8" s="7">
        <f>F8/E8*100</f>
        <v>76.99829382431915</v>
      </c>
    </row>
    <row r="9" spans="1:8" ht="30" customHeight="1">
      <c r="A9" s="22" t="s">
        <v>4</v>
      </c>
      <c r="B9" s="39" t="s">
        <v>87</v>
      </c>
      <c r="C9" s="24">
        <v>181384.03</v>
      </c>
      <c r="D9" s="24"/>
      <c r="E9" s="24"/>
      <c r="F9" s="24">
        <v>250918.19</v>
      </c>
      <c r="G9" s="6">
        <f t="shared" si="0"/>
        <v>138.335326434196</v>
      </c>
      <c r="H9" s="7"/>
    </row>
    <row r="10" spans="1:8" ht="30" customHeight="1">
      <c r="A10" s="18">
        <v>313</v>
      </c>
      <c r="B10" s="38" t="s">
        <v>88</v>
      </c>
      <c r="C10" s="20">
        <v>863567.3</v>
      </c>
      <c r="D10" s="20">
        <v>1005138.33</v>
      </c>
      <c r="E10" s="20">
        <v>1002000</v>
      </c>
      <c r="F10" s="20">
        <v>955736.08</v>
      </c>
      <c r="G10" s="6">
        <f t="shared" si="0"/>
        <v>110.67302803151532</v>
      </c>
      <c r="H10" s="7">
        <f>F10/E10*100</f>
        <v>95.38284231536926</v>
      </c>
    </row>
    <row r="11" spans="1:8" ht="30" customHeight="1">
      <c r="A11" s="22">
        <v>3132</v>
      </c>
      <c r="B11" s="39" t="s">
        <v>89</v>
      </c>
      <c r="C11" s="24">
        <v>863215.98</v>
      </c>
      <c r="D11" s="24"/>
      <c r="E11" s="24"/>
      <c r="F11" s="24">
        <v>955500.31</v>
      </c>
      <c r="G11" s="6">
        <f t="shared" si="0"/>
        <v>110.69075783328293</v>
      </c>
      <c r="H11" s="7"/>
    </row>
    <row r="12" spans="1:8" ht="30" customHeight="1">
      <c r="A12" s="22">
        <v>3133</v>
      </c>
      <c r="B12" s="39" t="s">
        <v>90</v>
      </c>
      <c r="C12" s="24">
        <v>351.32</v>
      </c>
      <c r="D12" s="24"/>
      <c r="E12" s="24"/>
      <c r="F12" s="24">
        <v>235.77</v>
      </c>
      <c r="G12" s="6">
        <f t="shared" si="0"/>
        <v>67.1097574860526</v>
      </c>
      <c r="H12" s="7"/>
    </row>
    <row r="13" spans="1:8" ht="30" customHeight="1">
      <c r="A13" s="18">
        <v>32</v>
      </c>
      <c r="B13" s="38" t="s">
        <v>91</v>
      </c>
      <c r="C13" s="20">
        <v>860800</v>
      </c>
      <c r="D13" s="20">
        <v>718122</v>
      </c>
      <c r="E13" s="20">
        <v>941259.87</v>
      </c>
      <c r="F13" s="20">
        <v>981553.14</v>
      </c>
      <c r="G13" s="6">
        <f t="shared" si="0"/>
        <v>114.02801347583645</v>
      </c>
      <c r="H13" s="7">
        <f>F13/E13*100</f>
        <v>104.28078060950372</v>
      </c>
    </row>
    <row r="14" spans="1:8" ht="30" customHeight="1">
      <c r="A14" s="18">
        <v>321</v>
      </c>
      <c r="B14" s="38" t="s">
        <v>92</v>
      </c>
      <c r="C14" s="20">
        <v>144922</v>
      </c>
      <c r="D14" s="20">
        <v>39000</v>
      </c>
      <c r="E14" s="20">
        <v>3900</v>
      </c>
      <c r="F14" s="20">
        <v>278203.61</v>
      </c>
      <c r="G14" s="6">
        <f t="shared" si="0"/>
        <v>191.9678240708795</v>
      </c>
      <c r="H14" s="7">
        <f>F14/E14*100</f>
        <v>7133.425897435897</v>
      </c>
    </row>
    <row r="15" spans="1:8" ht="30" customHeight="1">
      <c r="A15" s="22" t="s">
        <v>8</v>
      </c>
      <c r="B15" s="39" t="s">
        <v>93</v>
      </c>
      <c r="C15" s="24">
        <v>16301</v>
      </c>
      <c r="D15" s="24"/>
      <c r="E15" s="24"/>
      <c r="F15" s="24">
        <v>50442.17</v>
      </c>
      <c r="G15" s="6">
        <f t="shared" si="0"/>
        <v>309.44218146126</v>
      </c>
      <c r="H15" s="7"/>
    </row>
    <row r="16" spans="1:8" ht="30" customHeight="1">
      <c r="A16" s="22" t="s">
        <v>7</v>
      </c>
      <c r="B16" s="39" t="s">
        <v>94</v>
      </c>
      <c r="C16" s="24">
        <v>126212</v>
      </c>
      <c r="D16" s="24"/>
      <c r="E16" s="24"/>
      <c r="F16" s="24">
        <v>202979.64</v>
      </c>
      <c r="G16" s="6">
        <f t="shared" si="0"/>
        <v>160.82435901499065</v>
      </c>
      <c r="H16" s="7"/>
    </row>
    <row r="17" spans="1:8" ht="30" customHeight="1">
      <c r="A17" s="22">
        <v>3213</v>
      </c>
      <c r="B17" s="39" t="s">
        <v>95</v>
      </c>
      <c r="C17" s="24">
        <v>2045</v>
      </c>
      <c r="D17" s="24"/>
      <c r="E17" s="24"/>
      <c r="F17" s="24">
        <v>5561.91</v>
      </c>
      <c r="G17" s="6">
        <f t="shared" si="0"/>
        <v>271.9760391198044</v>
      </c>
      <c r="H17" s="9"/>
    </row>
    <row r="18" spans="1:8" ht="30" customHeight="1">
      <c r="A18" s="22">
        <v>3214</v>
      </c>
      <c r="B18" s="39" t="s">
        <v>304</v>
      </c>
      <c r="C18" s="24">
        <v>364</v>
      </c>
      <c r="D18" s="24"/>
      <c r="E18" s="24"/>
      <c r="F18" s="24">
        <v>19219.89</v>
      </c>
      <c r="G18" s="6">
        <f t="shared" si="0"/>
        <v>5280.18956043956</v>
      </c>
      <c r="H18" s="9"/>
    </row>
    <row r="19" spans="1:8" ht="30" customHeight="1">
      <c r="A19" s="18">
        <v>322</v>
      </c>
      <c r="B19" s="38" t="s">
        <v>96</v>
      </c>
      <c r="C19" s="20">
        <v>313644</v>
      </c>
      <c r="D19" s="20">
        <v>268300</v>
      </c>
      <c r="E19" s="20">
        <v>457726.14</v>
      </c>
      <c r="F19" s="20">
        <v>411426.35</v>
      </c>
      <c r="G19" s="6">
        <f t="shared" si="0"/>
        <v>131.1762220861869</v>
      </c>
      <c r="H19" s="7">
        <f>F19/E19*100</f>
        <v>89.88482720257139</v>
      </c>
    </row>
    <row r="20" spans="1:8" ht="30" customHeight="1">
      <c r="A20" s="22" t="s">
        <v>45</v>
      </c>
      <c r="B20" s="39" t="s">
        <v>97</v>
      </c>
      <c r="C20" s="24">
        <v>82239</v>
      </c>
      <c r="D20" s="24"/>
      <c r="E20" s="24"/>
      <c r="F20" s="24">
        <v>94173.64</v>
      </c>
      <c r="G20" s="6">
        <f t="shared" si="0"/>
        <v>114.51214144140857</v>
      </c>
      <c r="H20" s="7"/>
    </row>
    <row r="21" spans="1:8" ht="30" customHeight="1">
      <c r="A21" s="22">
        <v>3222</v>
      </c>
      <c r="B21" s="39" t="s">
        <v>98</v>
      </c>
      <c r="C21" s="24">
        <v>0</v>
      </c>
      <c r="D21" s="24"/>
      <c r="E21" s="24"/>
      <c r="F21" s="24">
        <v>0</v>
      </c>
      <c r="G21" s="7" t="e">
        <f>E21/D21*100</f>
        <v>#DIV/0!</v>
      </c>
      <c r="H21" s="7"/>
    </row>
    <row r="22" spans="1:8" ht="30" customHeight="1">
      <c r="A22" s="22" t="s">
        <v>43</v>
      </c>
      <c r="B22" s="39" t="s">
        <v>99</v>
      </c>
      <c r="C22" s="24">
        <v>200264</v>
      </c>
      <c r="D22" s="24"/>
      <c r="E22" s="24"/>
      <c r="F22" s="24">
        <v>303418.18</v>
      </c>
      <c r="G22" s="6">
        <f>F22/C22*100</f>
        <v>151.50909799065232</v>
      </c>
      <c r="H22" s="7"/>
    </row>
    <row r="23" spans="1:8" ht="30" customHeight="1">
      <c r="A23" s="22" t="s">
        <v>47</v>
      </c>
      <c r="B23" s="39" t="s">
        <v>100</v>
      </c>
      <c r="C23" s="24">
        <v>26165</v>
      </c>
      <c r="D23" s="24"/>
      <c r="E23" s="24"/>
      <c r="F23" s="24">
        <v>10923.78</v>
      </c>
      <c r="G23" s="6">
        <f>F23/C23*100</f>
        <v>41.749589145805466</v>
      </c>
      <c r="H23" s="7"/>
    </row>
    <row r="24" spans="1:8" ht="30" customHeight="1">
      <c r="A24" s="22">
        <v>3225</v>
      </c>
      <c r="B24" s="39" t="s">
        <v>101</v>
      </c>
      <c r="C24" s="24">
        <v>4010</v>
      </c>
      <c r="D24" s="24"/>
      <c r="E24" s="24"/>
      <c r="F24" s="24">
        <v>0</v>
      </c>
      <c r="G24" s="7" t="e">
        <f>E24/D24*100</f>
        <v>#DIV/0!</v>
      </c>
      <c r="H24" s="7"/>
    </row>
    <row r="25" spans="1:8" ht="30" customHeight="1">
      <c r="A25" s="22">
        <v>3227</v>
      </c>
      <c r="B25" s="39" t="s">
        <v>102</v>
      </c>
      <c r="C25" s="24">
        <v>966</v>
      </c>
      <c r="D25" s="24"/>
      <c r="E25" s="24"/>
      <c r="F25" s="24">
        <v>2910.75</v>
      </c>
      <c r="G25" s="6">
        <f aca="true" t="shared" si="1" ref="G25:G30">F25/C25*100</f>
        <v>301.3198757763975</v>
      </c>
      <c r="H25" s="7"/>
    </row>
    <row r="26" spans="1:8" ht="30" customHeight="1">
      <c r="A26" s="18">
        <v>323</v>
      </c>
      <c r="B26" s="38" t="s">
        <v>103</v>
      </c>
      <c r="C26" s="20">
        <v>336874</v>
      </c>
      <c r="D26" s="20">
        <v>199596.68</v>
      </c>
      <c r="E26" s="20">
        <v>230696.68</v>
      </c>
      <c r="F26" s="20">
        <v>244024.68</v>
      </c>
      <c r="G26" s="6">
        <f t="shared" si="1"/>
        <v>72.437967904914</v>
      </c>
      <c r="H26" s="7">
        <f>F26/E26*100</f>
        <v>105.77728296740119</v>
      </c>
    </row>
    <row r="27" spans="1:8" ht="30" customHeight="1">
      <c r="A27" s="22" t="s">
        <v>51</v>
      </c>
      <c r="B27" s="39" t="s">
        <v>104</v>
      </c>
      <c r="C27" s="24">
        <v>20772</v>
      </c>
      <c r="D27" s="24"/>
      <c r="E27" s="24"/>
      <c r="F27" s="24">
        <v>37966.38</v>
      </c>
      <c r="G27" s="6">
        <f t="shared" si="1"/>
        <v>182.77671865973423</v>
      </c>
      <c r="H27" s="7"/>
    </row>
    <row r="28" spans="1:8" ht="30" customHeight="1">
      <c r="A28" s="22" t="s">
        <v>19</v>
      </c>
      <c r="B28" s="39" t="s">
        <v>105</v>
      </c>
      <c r="C28" s="24">
        <v>126458</v>
      </c>
      <c r="D28" s="24"/>
      <c r="E28" s="24"/>
      <c r="F28" s="24">
        <v>10663.25</v>
      </c>
      <c r="G28" s="6">
        <f t="shared" si="1"/>
        <v>8.432246279397113</v>
      </c>
      <c r="H28" s="7"/>
    </row>
    <row r="29" spans="1:8" ht="30" customHeight="1">
      <c r="A29" s="22">
        <v>3233</v>
      </c>
      <c r="B29" s="39" t="s">
        <v>266</v>
      </c>
      <c r="C29" s="24">
        <v>1200</v>
      </c>
      <c r="D29" s="24"/>
      <c r="E29" s="24"/>
      <c r="F29" s="24">
        <v>1824.4</v>
      </c>
      <c r="G29" s="6">
        <f t="shared" si="1"/>
        <v>152.03333333333333</v>
      </c>
      <c r="H29" s="7"/>
    </row>
    <row r="30" spans="1:8" ht="30" customHeight="1">
      <c r="A30" s="22" t="s">
        <v>41</v>
      </c>
      <c r="B30" s="39" t="s">
        <v>106</v>
      </c>
      <c r="C30" s="24">
        <v>42373</v>
      </c>
      <c r="D30" s="24"/>
      <c r="E30" s="24"/>
      <c r="F30" s="24">
        <v>43622.17</v>
      </c>
      <c r="G30" s="6">
        <f t="shared" si="1"/>
        <v>102.94803294550773</v>
      </c>
      <c r="H30" s="9"/>
    </row>
    <row r="31" spans="1:8" ht="30" customHeight="1">
      <c r="A31" s="22">
        <v>3235</v>
      </c>
      <c r="B31" s="39" t="s">
        <v>107</v>
      </c>
      <c r="C31" s="24">
        <v>0</v>
      </c>
      <c r="D31" s="24"/>
      <c r="E31" s="24"/>
      <c r="F31" s="24">
        <v>0</v>
      </c>
      <c r="G31" s="7" t="e">
        <f>E31/D31*100</f>
        <v>#DIV/0!</v>
      </c>
      <c r="H31" s="9"/>
    </row>
    <row r="32" spans="1:8" ht="30" customHeight="1">
      <c r="A32" s="22">
        <v>3236</v>
      </c>
      <c r="B32" s="39" t="s">
        <v>108</v>
      </c>
      <c r="C32" s="24">
        <v>9550</v>
      </c>
      <c r="D32" s="24"/>
      <c r="E32" s="24"/>
      <c r="F32" s="24">
        <v>22700</v>
      </c>
      <c r="G32" s="6">
        <f>F32/C32*100</f>
        <v>237.69633507853402</v>
      </c>
      <c r="H32" s="9"/>
    </row>
    <row r="33" spans="1:8" ht="30" customHeight="1">
      <c r="A33" s="22">
        <v>3237</v>
      </c>
      <c r="B33" s="39" t="s">
        <v>109</v>
      </c>
      <c r="C33" s="24">
        <v>116633</v>
      </c>
      <c r="D33" s="24"/>
      <c r="E33" s="24"/>
      <c r="F33" s="24">
        <v>91490.74</v>
      </c>
      <c r="G33" s="6">
        <f>F33/C33*100</f>
        <v>78.4432707724229</v>
      </c>
      <c r="H33" s="9"/>
    </row>
    <row r="34" spans="1:8" ht="30" customHeight="1">
      <c r="A34" s="22" t="s">
        <v>25</v>
      </c>
      <c r="B34" s="39" t="s">
        <v>110</v>
      </c>
      <c r="C34" s="24">
        <v>5113</v>
      </c>
      <c r="D34" s="24"/>
      <c r="E34" s="24"/>
      <c r="F34" s="24">
        <v>6515</v>
      </c>
      <c r="G34" s="6">
        <f>F34/C34*100</f>
        <v>127.42030119303736</v>
      </c>
      <c r="H34" s="9"/>
    </row>
    <row r="35" spans="1:8" ht="30" customHeight="1">
      <c r="A35" s="22" t="s">
        <v>17</v>
      </c>
      <c r="B35" s="39" t="s">
        <v>111</v>
      </c>
      <c r="C35" s="24">
        <v>14775</v>
      </c>
      <c r="D35" s="24"/>
      <c r="E35" s="24"/>
      <c r="F35" s="24">
        <v>29242.74</v>
      </c>
      <c r="G35" s="6">
        <f>F35/C35*100</f>
        <v>197.92040609137055</v>
      </c>
      <c r="H35" s="9"/>
    </row>
    <row r="36" spans="1:8" ht="30" customHeight="1">
      <c r="A36" s="18">
        <v>324</v>
      </c>
      <c r="B36" s="38" t="s">
        <v>112</v>
      </c>
      <c r="C36" s="20">
        <v>0</v>
      </c>
      <c r="D36" s="20">
        <v>0</v>
      </c>
      <c r="E36" s="20">
        <v>0</v>
      </c>
      <c r="F36" s="20">
        <v>0</v>
      </c>
      <c r="G36" s="7" t="e">
        <f>E36/D36*100</f>
        <v>#DIV/0!</v>
      </c>
      <c r="H36" s="7" t="e">
        <f>F36/E36*100</f>
        <v>#DIV/0!</v>
      </c>
    </row>
    <row r="37" spans="1:8" ht="30" customHeight="1">
      <c r="A37" s="22">
        <v>3241</v>
      </c>
      <c r="B37" s="39" t="s">
        <v>112</v>
      </c>
      <c r="C37" s="24">
        <v>0</v>
      </c>
      <c r="D37" s="24"/>
      <c r="E37" s="24"/>
      <c r="F37" s="24">
        <v>0</v>
      </c>
      <c r="G37" s="7" t="e">
        <f>E37/D37*100</f>
        <v>#DIV/0!</v>
      </c>
      <c r="H37" s="7"/>
    </row>
    <row r="38" spans="1:8" ht="30" customHeight="1">
      <c r="A38" s="18">
        <v>329</v>
      </c>
      <c r="B38" s="38" t="s">
        <v>113</v>
      </c>
      <c r="C38" s="20">
        <v>65360</v>
      </c>
      <c r="D38" s="20">
        <v>60123.42</v>
      </c>
      <c r="E38" s="20">
        <v>61123.42</v>
      </c>
      <c r="F38" s="20">
        <v>47898.5</v>
      </c>
      <c r="G38" s="6">
        <f aca="true" t="shared" si="2" ref="G38:G49">F38/C38*100</f>
        <v>73.28411872705018</v>
      </c>
      <c r="H38" s="7">
        <f>F38/E38*100</f>
        <v>78.36357978660226</v>
      </c>
    </row>
    <row r="39" spans="1:8" ht="30" customHeight="1">
      <c r="A39" s="22">
        <v>3292</v>
      </c>
      <c r="B39" s="39" t="s">
        <v>114</v>
      </c>
      <c r="C39" s="24">
        <v>11514</v>
      </c>
      <c r="D39" s="24"/>
      <c r="E39" s="24"/>
      <c r="F39" s="24">
        <v>11348.23</v>
      </c>
      <c r="G39" s="6">
        <f t="shared" si="2"/>
        <v>98.56027444849748</v>
      </c>
      <c r="H39" s="9"/>
    </row>
    <row r="40" spans="1:8" ht="30" customHeight="1">
      <c r="A40" s="22" t="s">
        <v>126</v>
      </c>
      <c r="B40" s="39" t="s">
        <v>115</v>
      </c>
      <c r="C40" s="24">
        <v>2989</v>
      </c>
      <c r="D40" s="24"/>
      <c r="E40" s="24"/>
      <c r="F40" s="24">
        <v>12063.78</v>
      </c>
      <c r="G40" s="6">
        <f t="shared" si="2"/>
        <v>403.6058882569422</v>
      </c>
      <c r="H40" s="9"/>
    </row>
    <row r="41" spans="1:8" ht="30" customHeight="1">
      <c r="A41" s="22">
        <v>3294</v>
      </c>
      <c r="B41" s="39" t="s">
        <v>116</v>
      </c>
      <c r="C41" s="24">
        <v>1000</v>
      </c>
      <c r="D41" s="24"/>
      <c r="E41" s="24"/>
      <c r="F41" s="24">
        <v>250</v>
      </c>
      <c r="G41" s="6">
        <f t="shared" si="2"/>
        <v>25</v>
      </c>
      <c r="H41" s="9"/>
    </row>
    <row r="42" spans="1:8" ht="30" customHeight="1">
      <c r="A42" s="22">
        <v>3295</v>
      </c>
      <c r="B42" s="39" t="s">
        <v>117</v>
      </c>
      <c r="C42" s="24">
        <v>18550</v>
      </c>
      <c r="D42" s="24"/>
      <c r="E42" s="24"/>
      <c r="F42" s="24">
        <v>15387.5</v>
      </c>
      <c r="G42" s="6">
        <f t="shared" si="2"/>
        <v>82.95148247978436</v>
      </c>
      <c r="H42" s="9"/>
    </row>
    <row r="43" spans="1:8" ht="30" customHeight="1">
      <c r="A43" s="22">
        <v>3296</v>
      </c>
      <c r="B43" s="39" t="s">
        <v>205</v>
      </c>
      <c r="C43" s="24">
        <v>16875</v>
      </c>
      <c r="D43" s="24"/>
      <c r="E43" s="24"/>
      <c r="F43" s="24">
        <v>8249.99</v>
      </c>
      <c r="G43" s="6">
        <f t="shared" si="2"/>
        <v>48.888829629629626</v>
      </c>
      <c r="H43" s="9"/>
    </row>
    <row r="44" spans="1:8" ht="30" customHeight="1">
      <c r="A44" s="22" t="s">
        <v>14</v>
      </c>
      <c r="B44" s="39" t="s">
        <v>113</v>
      </c>
      <c r="C44" s="24">
        <v>14432</v>
      </c>
      <c r="D44" s="24"/>
      <c r="E44" s="24"/>
      <c r="F44" s="24">
        <v>599</v>
      </c>
      <c r="G44" s="6">
        <f t="shared" si="2"/>
        <v>4.15049889135255</v>
      </c>
      <c r="H44" s="9"/>
    </row>
    <row r="45" spans="1:8" ht="30" customHeight="1">
      <c r="A45" s="18">
        <v>34</v>
      </c>
      <c r="B45" s="38" t="s">
        <v>118</v>
      </c>
      <c r="C45" s="20">
        <v>19846</v>
      </c>
      <c r="D45" s="20">
        <v>16500</v>
      </c>
      <c r="E45" s="20">
        <v>16500</v>
      </c>
      <c r="F45" s="20">
        <v>14127.74</v>
      </c>
      <c r="G45" s="6">
        <f t="shared" si="2"/>
        <v>71.18683865766401</v>
      </c>
      <c r="H45" s="7">
        <f>F45/E45*100</f>
        <v>85.62266666666667</v>
      </c>
    </row>
    <row r="46" spans="1:8" ht="30" customHeight="1">
      <c r="A46" s="18">
        <v>343</v>
      </c>
      <c r="B46" s="38" t="s">
        <v>119</v>
      </c>
      <c r="C46" s="20">
        <v>19846</v>
      </c>
      <c r="D46" s="20">
        <v>16500</v>
      </c>
      <c r="E46" s="20">
        <v>16500</v>
      </c>
      <c r="F46" s="20">
        <v>14127.74</v>
      </c>
      <c r="G46" s="6">
        <f t="shared" si="2"/>
        <v>71.18683865766401</v>
      </c>
      <c r="H46" s="7">
        <v>166.21</v>
      </c>
    </row>
    <row r="47" spans="1:8" ht="30" customHeight="1">
      <c r="A47" s="22" t="s">
        <v>30</v>
      </c>
      <c r="B47" s="39" t="s">
        <v>120</v>
      </c>
      <c r="C47" s="24">
        <v>7140</v>
      </c>
      <c r="D47" s="24"/>
      <c r="E47" s="24"/>
      <c r="F47" s="24">
        <v>8633.73</v>
      </c>
      <c r="G47" s="6">
        <f t="shared" si="2"/>
        <v>120.9205882352941</v>
      </c>
      <c r="H47" s="7"/>
    </row>
    <row r="48" spans="1:8" ht="30" customHeight="1">
      <c r="A48" s="22">
        <v>3433</v>
      </c>
      <c r="B48" s="39" t="s">
        <v>206</v>
      </c>
      <c r="C48" s="24">
        <v>12706</v>
      </c>
      <c r="D48" s="24"/>
      <c r="E48" s="24"/>
      <c r="F48" s="24">
        <v>5494.01</v>
      </c>
      <c r="G48" s="6">
        <f t="shared" si="2"/>
        <v>43.23949315284118</v>
      </c>
      <c r="H48" s="7"/>
    </row>
    <row r="49" spans="1:8" ht="30" customHeight="1">
      <c r="A49" s="50">
        <v>4</v>
      </c>
      <c r="B49" s="54" t="s">
        <v>127</v>
      </c>
      <c r="C49" s="46">
        <v>167911</v>
      </c>
      <c r="D49" s="46">
        <v>96185.41</v>
      </c>
      <c r="E49" s="46">
        <v>96185.41</v>
      </c>
      <c r="F49" s="46">
        <v>88030.25</v>
      </c>
      <c r="G49" s="47">
        <f t="shared" si="2"/>
        <v>52.42673201874803</v>
      </c>
      <c r="H49" s="48">
        <f aca="true" t="shared" si="3" ref="G49:H58">F49/E49*100</f>
        <v>91.52141681363108</v>
      </c>
    </row>
    <row r="50" spans="1:8" ht="30" customHeight="1">
      <c r="A50" s="18">
        <v>41</v>
      </c>
      <c r="B50" s="38" t="s">
        <v>146</v>
      </c>
      <c r="C50" s="20">
        <v>0</v>
      </c>
      <c r="D50" s="20"/>
      <c r="E50" s="20"/>
      <c r="F50" s="20">
        <v>0</v>
      </c>
      <c r="G50" s="7" t="e">
        <f t="shared" si="3"/>
        <v>#DIV/0!</v>
      </c>
      <c r="H50" s="7" t="e">
        <f t="shared" si="3"/>
        <v>#DIV/0!</v>
      </c>
    </row>
    <row r="51" spans="1:8" ht="30" customHeight="1">
      <c r="A51" s="18">
        <v>412</v>
      </c>
      <c r="B51" s="38" t="s">
        <v>207</v>
      </c>
      <c r="C51" s="20">
        <v>0</v>
      </c>
      <c r="D51" s="20"/>
      <c r="E51" s="20"/>
      <c r="F51" s="20">
        <v>0</v>
      </c>
      <c r="G51" s="7" t="e">
        <f t="shared" si="3"/>
        <v>#DIV/0!</v>
      </c>
      <c r="H51" s="7" t="e">
        <f t="shared" si="3"/>
        <v>#DIV/0!</v>
      </c>
    </row>
    <row r="52" spans="1:8" ht="30" customHeight="1">
      <c r="A52" s="22">
        <v>4126</v>
      </c>
      <c r="B52" s="39" t="s">
        <v>208</v>
      </c>
      <c r="C52" s="24">
        <v>0</v>
      </c>
      <c r="D52" s="24"/>
      <c r="E52" s="24"/>
      <c r="F52" s="24">
        <v>0</v>
      </c>
      <c r="G52" s="7" t="e">
        <f t="shared" si="3"/>
        <v>#DIV/0!</v>
      </c>
      <c r="H52" s="7"/>
    </row>
    <row r="53" spans="1:8" ht="30" customHeight="1">
      <c r="A53" s="18">
        <v>42</v>
      </c>
      <c r="B53" s="38" t="s">
        <v>121</v>
      </c>
      <c r="C53" s="20">
        <v>167911</v>
      </c>
      <c r="D53" s="20">
        <v>67385.41</v>
      </c>
      <c r="E53" s="20">
        <v>67385.41</v>
      </c>
      <c r="F53" s="20">
        <v>88030.25</v>
      </c>
      <c r="G53" s="6">
        <f>F53/C53*100</f>
        <v>52.42673201874803</v>
      </c>
      <c r="H53" s="7">
        <f t="shared" si="3"/>
        <v>130.6369583564157</v>
      </c>
    </row>
    <row r="54" spans="1:8" ht="30" customHeight="1">
      <c r="A54" s="18">
        <v>422</v>
      </c>
      <c r="B54" s="38" t="s">
        <v>122</v>
      </c>
      <c r="C54" s="20">
        <v>131691</v>
      </c>
      <c r="D54" s="20">
        <v>76185.41</v>
      </c>
      <c r="E54" s="20">
        <v>76185.41</v>
      </c>
      <c r="F54" s="20">
        <v>66021.34</v>
      </c>
      <c r="G54" s="6">
        <f>F54/C54*100</f>
        <v>50.133524690373676</v>
      </c>
      <c r="H54" s="7">
        <f t="shared" si="3"/>
        <v>86.65877101665528</v>
      </c>
    </row>
    <row r="55" spans="1:8" ht="30" customHeight="1">
      <c r="A55" s="22" t="s">
        <v>23</v>
      </c>
      <c r="B55" s="39" t="s">
        <v>123</v>
      </c>
      <c r="C55" s="24">
        <v>131691</v>
      </c>
      <c r="D55" s="24"/>
      <c r="E55" s="24"/>
      <c r="F55" s="24">
        <v>51146.34</v>
      </c>
      <c r="G55" s="6">
        <f>F55/C55*100</f>
        <v>38.83814383670865</v>
      </c>
      <c r="H55" s="9" t="e">
        <f t="shared" si="3"/>
        <v>#DIV/0!</v>
      </c>
    </row>
    <row r="56" spans="1:8" ht="30" customHeight="1">
      <c r="A56" s="22">
        <v>4222</v>
      </c>
      <c r="B56" s="39" t="s">
        <v>267</v>
      </c>
      <c r="C56" s="24">
        <v>0</v>
      </c>
      <c r="D56" s="24"/>
      <c r="E56" s="24"/>
      <c r="F56" s="24">
        <v>0</v>
      </c>
      <c r="G56" s="7" t="e">
        <f t="shared" si="3"/>
        <v>#DIV/0!</v>
      </c>
      <c r="H56" s="9" t="e">
        <f t="shared" si="3"/>
        <v>#DIV/0!</v>
      </c>
    </row>
    <row r="57" spans="1:8" ht="30" customHeight="1">
      <c r="A57" s="22">
        <v>4223</v>
      </c>
      <c r="B57" s="39" t="s">
        <v>278</v>
      </c>
      <c r="C57" s="24">
        <v>0</v>
      </c>
      <c r="D57" s="24"/>
      <c r="E57" s="24"/>
      <c r="F57" s="24">
        <v>14875</v>
      </c>
      <c r="G57" s="6" t="e">
        <f>F57/C57*100</f>
        <v>#DIV/0!</v>
      </c>
      <c r="H57" s="9" t="e">
        <f t="shared" si="3"/>
        <v>#DIV/0!</v>
      </c>
    </row>
    <row r="58" spans="1:8" ht="30" customHeight="1">
      <c r="A58" s="22">
        <v>4227</v>
      </c>
      <c r="B58" s="39" t="s">
        <v>268</v>
      </c>
      <c r="C58" s="24">
        <v>0</v>
      </c>
      <c r="D58" s="24"/>
      <c r="E58" s="24"/>
      <c r="F58" s="24">
        <v>0</v>
      </c>
      <c r="G58" s="7" t="e">
        <f t="shared" si="3"/>
        <v>#DIV/0!</v>
      </c>
      <c r="H58" s="9" t="e">
        <f t="shared" si="3"/>
        <v>#DIV/0!</v>
      </c>
    </row>
    <row r="59" spans="1:8" ht="30" customHeight="1">
      <c r="A59" s="18">
        <v>424</v>
      </c>
      <c r="B59" s="38" t="s">
        <v>128</v>
      </c>
      <c r="C59" s="20">
        <v>36220</v>
      </c>
      <c r="D59" s="20">
        <v>0</v>
      </c>
      <c r="E59" s="20">
        <v>0</v>
      </c>
      <c r="F59" s="20">
        <v>22008.91</v>
      </c>
      <c r="G59" s="6">
        <f>F59/C59*100</f>
        <v>60.764522363335175</v>
      </c>
      <c r="H59" s="7" t="e">
        <f aca="true" t="shared" si="4" ref="H59:H64">F59/E59*100</f>
        <v>#DIV/0!</v>
      </c>
    </row>
    <row r="60" spans="1:8" s="21" customFormat="1" ht="30" customHeight="1">
      <c r="A60" s="22">
        <v>4241</v>
      </c>
      <c r="B60" s="39" t="s">
        <v>124</v>
      </c>
      <c r="C60" s="43">
        <v>36220</v>
      </c>
      <c r="D60" s="24"/>
      <c r="E60" s="24"/>
      <c r="F60" s="24">
        <v>22008.91</v>
      </c>
      <c r="G60" s="6">
        <f>F60/C60*100</f>
        <v>60.764522363335175</v>
      </c>
      <c r="H60" s="7" t="e">
        <f t="shared" si="4"/>
        <v>#DIV/0!</v>
      </c>
    </row>
    <row r="61" spans="1:8" s="21" customFormat="1" ht="30" customHeight="1">
      <c r="A61" s="133">
        <v>5</v>
      </c>
      <c r="B61" s="128" t="s">
        <v>190</v>
      </c>
      <c r="C61" s="49">
        <v>0</v>
      </c>
      <c r="D61" s="46">
        <v>0</v>
      </c>
      <c r="E61" s="46">
        <v>0</v>
      </c>
      <c r="F61" s="46">
        <v>0</v>
      </c>
      <c r="G61" s="7" t="e">
        <f>E61/D61*100</f>
        <v>#DIV/0!</v>
      </c>
      <c r="H61" s="7" t="e">
        <f t="shared" si="4"/>
        <v>#DIV/0!</v>
      </c>
    </row>
    <row r="62" spans="1:8" ht="30" customHeight="1">
      <c r="A62" s="134">
        <v>54</v>
      </c>
      <c r="B62" s="130" t="s">
        <v>191</v>
      </c>
      <c r="C62" s="45">
        <v>0</v>
      </c>
      <c r="D62" s="20">
        <v>0</v>
      </c>
      <c r="E62" s="20">
        <v>0</v>
      </c>
      <c r="F62" s="20">
        <v>0</v>
      </c>
      <c r="G62" s="7" t="e">
        <f>E62/D62*100</f>
        <v>#DIV/0!</v>
      </c>
      <c r="H62" s="7" t="e">
        <f t="shared" si="4"/>
        <v>#DIV/0!</v>
      </c>
    </row>
    <row r="63" spans="1:8" ht="30" customHeight="1">
      <c r="A63" s="135">
        <v>544</v>
      </c>
      <c r="B63" s="132" t="s">
        <v>192</v>
      </c>
      <c r="C63" s="43">
        <v>0</v>
      </c>
      <c r="D63" s="24">
        <v>0</v>
      </c>
      <c r="E63" s="24">
        <v>0</v>
      </c>
      <c r="F63" s="24">
        <v>0</v>
      </c>
      <c r="G63" s="7" t="e">
        <f>E63/D63*100</f>
        <v>#DIV/0!</v>
      </c>
      <c r="H63" s="7" t="e">
        <f t="shared" si="4"/>
        <v>#DIV/0!</v>
      </c>
    </row>
    <row r="64" spans="1:8" ht="19.5" customHeight="1">
      <c r="A64" s="55" t="s">
        <v>125</v>
      </c>
      <c r="B64" s="56"/>
      <c r="C64" s="46">
        <v>7152965</v>
      </c>
      <c r="D64" s="46">
        <v>8504879.27</v>
      </c>
      <c r="E64" s="46">
        <v>8721237.46</v>
      </c>
      <c r="F64" s="46">
        <v>7967791</v>
      </c>
      <c r="G64" s="47">
        <v>110.04</v>
      </c>
      <c r="H64" s="48">
        <f t="shared" si="4"/>
        <v>91.3607849407187</v>
      </c>
    </row>
    <row r="65" spans="1:8" ht="20.25" customHeight="1">
      <c r="A65" s="90"/>
      <c r="B65" s="91"/>
      <c r="C65" s="92"/>
      <c r="D65" s="92"/>
      <c r="E65" s="92"/>
      <c r="F65" s="92"/>
      <c r="G65" s="93"/>
      <c r="H65" s="27"/>
    </row>
    <row r="66" spans="1:8" ht="44.25" customHeight="1">
      <c r="A66" s="90"/>
      <c r="B66" s="91"/>
      <c r="C66" s="92"/>
      <c r="D66" s="92"/>
      <c r="E66" s="92"/>
      <c r="F66" s="92"/>
      <c r="G66" s="93"/>
      <c r="H66" s="27"/>
    </row>
    <row r="67" spans="1:9" s="112" customFormat="1" ht="11.25" customHeight="1">
      <c r="A67" s="3" t="s">
        <v>316</v>
      </c>
      <c r="B67" s="91"/>
      <c r="C67" s="92"/>
      <c r="D67" s="92"/>
      <c r="E67" s="92"/>
      <c r="F67" s="3"/>
      <c r="G67" s="93"/>
      <c r="H67" s="27"/>
      <c r="I67" s="10"/>
    </row>
    <row r="68" spans="1:8" ht="20.25" customHeight="1">
      <c r="A68" s="3" t="s">
        <v>317</v>
      </c>
      <c r="B68" s="91"/>
      <c r="C68" s="92"/>
      <c r="D68" s="92"/>
      <c r="E68" s="92"/>
      <c r="F68" s="3"/>
      <c r="G68" s="93"/>
      <c r="H68" s="27"/>
    </row>
    <row r="69" spans="1:8" ht="20.25" customHeight="1">
      <c r="A69" s="3" t="s">
        <v>306</v>
      </c>
      <c r="B69" s="34"/>
      <c r="C69" s="35"/>
      <c r="D69" s="35"/>
      <c r="E69" s="35"/>
      <c r="F69" t="s">
        <v>319</v>
      </c>
      <c r="G69"/>
      <c r="H69" s="36"/>
    </row>
    <row r="70" spans="6:7" ht="20.25" customHeight="1">
      <c r="F70" t="s">
        <v>320</v>
      </c>
      <c r="G70"/>
    </row>
    <row r="71" ht="20.25" customHeight="1"/>
    <row r="72" ht="20.25" customHeight="1"/>
    <row r="73" ht="20.25" customHeight="1"/>
    <row r="74" ht="23.25" customHeight="1"/>
    <row r="75" ht="12.75" customHeight="1"/>
    <row r="76" ht="12.75" customHeight="1"/>
    <row r="77" ht="12.75" customHeight="1"/>
  </sheetData>
  <sheetProtection/>
  <mergeCells count="2">
    <mergeCell ref="A1:H1"/>
    <mergeCell ref="A3:B3"/>
  </mergeCells>
  <printOptions/>
  <pageMargins left="0.7" right="0.7" top="0.75" bottom="0.75" header="0.3" footer="0.3"/>
  <pageSetup fitToHeight="4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7"/>
  <sheetViews>
    <sheetView showGridLines="0" zoomScalePageLayoutView="0" workbookViewId="0" topLeftCell="A13">
      <selection activeCell="O42" sqref="O40:Q42"/>
    </sheetView>
  </sheetViews>
  <sheetFormatPr defaultColWidth="8.8515625" defaultRowHeight="27" customHeight="1"/>
  <cols>
    <col min="1" max="1" width="9.421875" style="74" customWidth="1"/>
    <col min="2" max="2" width="13.140625" style="74" customWidth="1"/>
    <col min="3" max="3" width="47.421875" style="74" customWidth="1"/>
    <col min="4" max="4" width="15.140625" style="163" customWidth="1"/>
    <col min="5" max="5" width="13.140625" style="75" customWidth="1"/>
    <col min="6" max="6" width="11.8515625" style="75" customWidth="1"/>
    <col min="7" max="7" width="14.7109375" style="75" customWidth="1"/>
    <col min="8" max="8" width="12.7109375" style="75" customWidth="1"/>
    <col min="9" max="10" width="11.7109375" style="60" customWidth="1"/>
    <col min="11" max="13" width="11.140625" style="57" customWidth="1"/>
    <col min="14" max="16384" width="8.8515625" style="57" customWidth="1"/>
  </cols>
  <sheetData>
    <row r="1" spans="1:10" ht="30" customHeight="1">
      <c r="A1" s="209" t="s">
        <v>195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s="60" customFormat="1" ht="27" customHeight="1">
      <c r="A2" s="58"/>
      <c r="B2" s="205" t="s">
        <v>0</v>
      </c>
      <c r="C2" s="206"/>
      <c r="D2" s="149" t="s">
        <v>63</v>
      </c>
      <c r="E2" s="76" t="s">
        <v>196</v>
      </c>
      <c r="F2" s="76" t="s">
        <v>292</v>
      </c>
      <c r="G2" s="76" t="s">
        <v>293</v>
      </c>
      <c r="H2" s="76" t="s">
        <v>279</v>
      </c>
      <c r="I2" s="58" t="s">
        <v>65</v>
      </c>
      <c r="J2" s="58" t="s">
        <v>66</v>
      </c>
    </row>
    <row r="3" spans="1:11" s="117" customFormat="1" ht="11.25" customHeight="1">
      <c r="A3" s="137"/>
      <c r="B3" s="207" t="s">
        <v>1</v>
      </c>
      <c r="C3" s="208"/>
      <c r="D3" s="150"/>
      <c r="E3" s="115">
        <v>2</v>
      </c>
      <c r="F3" s="115">
        <v>3</v>
      </c>
      <c r="G3" s="115" t="s">
        <v>257</v>
      </c>
      <c r="H3" s="115">
        <v>5</v>
      </c>
      <c r="I3" s="114" t="s">
        <v>64</v>
      </c>
      <c r="J3" s="114" t="s">
        <v>67</v>
      </c>
      <c r="K3" s="116"/>
    </row>
    <row r="4" spans="1:10" s="64" customFormat="1" ht="27" customHeight="1">
      <c r="A4" s="138"/>
      <c r="B4" s="61"/>
      <c r="C4" s="61" t="s">
        <v>308</v>
      </c>
      <c r="D4" s="166"/>
      <c r="E4" s="62"/>
      <c r="F4" s="62"/>
      <c r="G4" s="62"/>
      <c r="H4" s="62"/>
      <c r="I4" s="63"/>
      <c r="J4" s="63"/>
    </row>
    <row r="5" spans="1:10" ht="27" customHeight="1">
      <c r="A5" s="138"/>
      <c r="B5" s="61"/>
      <c r="C5" s="61"/>
      <c r="D5" s="166"/>
      <c r="E5" s="62">
        <v>7320875.13</v>
      </c>
      <c r="F5" s="62">
        <v>8504879.27</v>
      </c>
      <c r="G5" s="62">
        <v>8504879.27</v>
      </c>
      <c r="H5" s="62">
        <v>7967791</v>
      </c>
      <c r="I5" s="153">
        <v>119.13</v>
      </c>
      <c r="J5" s="153">
        <f aca="true" t="shared" si="0" ref="J5:J10">I5/F5*100</f>
        <v>0.0014007253509196493</v>
      </c>
    </row>
    <row r="6" spans="1:10" ht="27" customHeight="1">
      <c r="A6" s="179">
        <v>2201</v>
      </c>
      <c r="B6" s="180" t="s">
        <v>2</v>
      </c>
      <c r="C6" s="179" t="s">
        <v>209</v>
      </c>
      <c r="D6" s="185"/>
      <c r="E6" s="171">
        <v>7083307.98</v>
      </c>
      <c r="F6" s="171">
        <v>8413142.41</v>
      </c>
      <c r="G6" s="171">
        <v>8413142.41</v>
      </c>
      <c r="H6" s="171">
        <v>7704866</v>
      </c>
      <c r="I6" s="171">
        <f>H6/E6*100</f>
        <v>108.7749681611331</v>
      </c>
      <c r="J6" s="171">
        <f t="shared" si="0"/>
        <v>0.0012929172342529395</v>
      </c>
    </row>
    <row r="7" spans="1:10" ht="27" customHeight="1">
      <c r="A7" s="175" t="s">
        <v>210</v>
      </c>
      <c r="B7" s="176" t="s">
        <v>3</v>
      </c>
      <c r="C7" s="175" t="s">
        <v>211</v>
      </c>
      <c r="D7" s="186"/>
      <c r="E7" s="174">
        <v>238642.76</v>
      </c>
      <c r="F7" s="174">
        <v>232396.68</v>
      </c>
      <c r="G7" s="174">
        <v>232396.68</v>
      </c>
      <c r="H7" s="174">
        <v>262924.92</v>
      </c>
      <c r="I7" s="171">
        <f>H7/E7*100</f>
        <v>110.17510860166048</v>
      </c>
      <c r="J7" s="171">
        <f t="shared" si="0"/>
        <v>0.04740821108187109</v>
      </c>
    </row>
    <row r="8" spans="1:10" ht="27" customHeight="1">
      <c r="A8" s="67"/>
      <c r="B8" s="136">
        <v>3</v>
      </c>
      <c r="C8" s="136" t="s">
        <v>148</v>
      </c>
      <c r="D8" s="167"/>
      <c r="E8" s="68">
        <v>238642.76</v>
      </c>
      <c r="F8" s="68">
        <v>232396.68</v>
      </c>
      <c r="G8" s="68">
        <v>232396.68</v>
      </c>
      <c r="H8" s="68">
        <v>262924.92</v>
      </c>
      <c r="I8" s="153">
        <f>H8/E8*100</f>
        <v>110.17510860166048</v>
      </c>
      <c r="J8" s="153">
        <f t="shared" si="0"/>
        <v>0.04740821108187109</v>
      </c>
    </row>
    <row r="9" spans="1:10" ht="27" customHeight="1">
      <c r="A9" s="67"/>
      <c r="B9" s="136">
        <v>32</v>
      </c>
      <c r="C9" s="136" t="s">
        <v>147</v>
      </c>
      <c r="D9" s="167"/>
      <c r="E9" s="68">
        <v>231502.76</v>
      </c>
      <c r="F9" s="68">
        <v>223896.68</v>
      </c>
      <c r="G9" s="68">
        <v>223896.68</v>
      </c>
      <c r="H9" s="68">
        <v>262924.92</v>
      </c>
      <c r="I9" s="153">
        <f>H9/E9*100</f>
        <v>113.573125434876</v>
      </c>
      <c r="J9" s="153">
        <f t="shared" si="0"/>
        <v>0.05072568536294331</v>
      </c>
    </row>
    <row r="10" spans="1:10" ht="27" customHeight="1">
      <c r="A10" s="67"/>
      <c r="B10" s="136" t="s">
        <v>5</v>
      </c>
      <c r="C10" s="136" t="s">
        <v>6</v>
      </c>
      <c r="D10" s="167"/>
      <c r="E10" s="68">
        <v>15299.63</v>
      </c>
      <c r="F10" s="68">
        <v>39000</v>
      </c>
      <c r="G10" s="68">
        <v>39000</v>
      </c>
      <c r="H10" s="68">
        <v>2500</v>
      </c>
      <c r="I10" s="153">
        <f>H10/E10*100</f>
        <v>16.34026443776745</v>
      </c>
      <c r="J10" s="153">
        <f t="shared" si="0"/>
        <v>0.041898113942993455</v>
      </c>
    </row>
    <row r="11" spans="1:10" ht="27" customHeight="1">
      <c r="A11" s="139"/>
      <c r="B11" s="139" t="s">
        <v>8</v>
      </c>
      <c r="C11" s="139" t="s">
        <v>9</v>
      </c>
      <c r="D11" s="155">
        <v>48007</v>
      </c>
      <c r="E11" s="69">
        <v>12890.63</v>
      </c>
      <c r="F11" s="70"/>
      <c r="G11" s="70"/>
      <c r="H11" s="70">
        <v>22396</v>
      </c>
      <c r="I11" s="71"/>
      <c r="J11" s="71"/>
    </row>
    <row r="12" spans="1:10" ht="27" customHeight="1">
      <c r="A12" s="139"/>
      <c r="B12" s="139" t="s">
        <v>32</v>
      </c>
      <c r="C12" s="139" t="s">
        <v>33</v>
      </c>
      <c r="D12" s="155">
        <v>48007</v>
      </c>
      <c r="E12" s="69">
        <v>2045</v>
      </c>
      <c r="F12" s="70"/>
      <c r="G12" s="70"/>
      <c r="H12" s="70">
        <v>2500</v>
      </c>
      <c r="I12" s="71"/>
      <c r="J12" s="71"/>
    </row>
    <row r="13" spans="1:10" ht="27" customHeight="1">
      <c r="A13" s="139"/>
      <c r="B13" s="139">
        <v>3214</v>
      </c>
      <c r="C13" s="139" t="s">
        <v>310</v>
      </c>
      <c r="D13" s="155">
        <v>48007</v>
      </c>
      <c r="E13" s="69">
        <v>364</v>
      </c>
      <c r="F13" s="70"/>
      <c r="G13" s="70"/>
      <c r="H13" s="70">
        <v>18000</v>
      </c>
      <c r="I13" s="71"/>
      <c r="J13" s="71"/>
    </row>
    <row r="14" spans="1:12" ht="27" customHeight="1">
      <c r="A14" s="67"/>
      <c r="B14" s="136" t="s">
        <v>34</v>
      </c>
      <c r="C14" s="136" t="s">
        <v>35</v>
      </c>
      <c r="D14" s="156"/>
      <c r="E14" s="68">
        <v>93660.91</v>
      </c>
      <c r="F14" s="72">
        <v>88028.24</v>
      </c>
      <c r="G14" s="72">
        <v>88028.24</v>
      </c>
      <c r="H14" s="72">
        <v>90528.92</v>
      </c>
      <c r="I14" s="153">
        <f>H14/E14*100</f>
        <v>96.65603291704083</v>
      </c>
      <c r="J14" s="153">
        <f>I14/F14*100</f>
        <v>0.10980116485009904</v>
      </c>
      <c r="K14" s="64"/>
      <c r="L14" s="64"/>
    </row>
    <row r="15" spans="1:12" ht="27" customHeight="1">
      <c r="A15" s="139"/>
      <c r="B15" s="139" t="s">
        <v>45</v>
      </c>
      <c r="C15" s="139" t="s">
        <v>46</v>
      </c>
      <c r="D15" s="155">
        <v>48007</v>
      </c>
      <c r="E15" s="69">
        <v>80419.48</v>
      </c>
      <c r="F15" s="70"/>
      <c r="G15" s="70"/>
      <c r="H15" s="70">
        <v>75528.92</v>
      </c>
      <c r="I15" s="178"/>
      <c r="J15" s="178"/>
      <c r="K15" s="64"/>
      <c r="L15" s="64"/>
    </row>
    <row r="16" spans="1:12" ht="27" customHeight="1">
      <c r="A16" s="139"/>
      <c r="B16" s="139">
        <v>3222</v>
      </c>
      <c r="C16" s="139" t="s">
        <v>57</v>
      </c>
      <c r="D16" s="155">
        <v>48007</v>
      </c>
      <c r="E16" s="69">
        <v>0</v>
      </c>
      <c r="F16" s="70"/>
      <c r="G16" s="70"/>
      <c r="H16" s="70">
        <v>0</v>
      </c>
      <c r="I16" s="178"/>
      <c r="J16" s="178"/>
      <c r="K16" s="64"/>
      <c r="L16" s="64"/>
    </row>
    <row r="17" spans="1:12" ht="27" customHeight="1">
      <c r="A17" s="139"/>
      <c r="B17" s="139">
        <v>3223</v>
      </c>
      <c r="C17" s="139" t="s">
        <v>280</v>
      </c>
      <c r="D17" s="155">
        <v>48007</v>
      </c>
      <c r="E17" s="69">
        <v>102.96</v>
      </c>
      <c r="F17" s="70"/>
      <c r="G17" s="70"/>
      <c r="H17" s="70">
        <v>0</v>
      </c>
      <c r="I17" s="178"/>
      <c r="J17" s="178"/>
      <c r="K17" s="64"/>
      <c r="L17" s="64"/>
    </row>
    <row r="18" spans="1:12" ht="27" customHeight="1">
      <c r="A18" s="139"/>
      <c r="B18" s="139" t="s">
        <v>47</v>
      </c>
      <c r="C18" s="139" t="s">
        <v>48</v>
      </c>
      <c r="D18" s="155">
        <v>48007</v>
      </c>
      <c r="E18" s="69">
        <v>8162.32</v>
      </c>
      <c r="F18" s="70"/>
      <c r="G18" s="70"/>
      <c r="H18" s="70">
        <v>11000</v>
      </c>
      <c r="I18" s="178"/>
      <c r="J18" s="178"/>
      <c r="K18" s="64"/>
      <c r="L18" s="64"/>
    </row>
    <row r="19" spans="1:12" ht="27" customHeight="1">
      <c r="A19" s="139"/>
      <c r="B19" s="139" t="s">
        <v>49</v>
      </c>
      <c r="C19" s="139" t="s">
        <v>50</v>
      </c>
      <c r="D19" s="155">
        <v>48007</v>
      </c>
      <c r="E19" s="69">
        <v>4010.12</v>
      </c>
      <c r="F19" s="70"/>
      <c r="G19" s="70"/>
      <c r="H19" s="70">
        <v>1500</v>
      </c>
      <c r="I19" s="178"/>
      <c r="J19" s="178"/>
      <c r="K19" s="64"/>
      <c r="L19" s="64"/>
    </row>
    <row r="20" spans="1:12" ht="27" customHeight="1">
      <c r="A20" s="139"/>
      <c r="B20" s="139" t="s">
        <v>36</v>
      </c>
      <c r="C20" s="139" t="s">
        <v>37</v>
      </c>
      <c r="D20" s="155">
        <v>48007</v>
      </c>
      <c r="E20" s="69">
        <v>966.03</v>
      </c>
      <c r="F20" s="70"/>
      <c r="G20" s="70"/>
      <c r="H20" s="70">
        <v>2500</v>
      </c>
      <c r="I20" s="178"/>
      <c r="J20" s="178"/>
      <c r="K20" s="64"/>
      <c r="L20" s="64"/>
    </row>
    <row r="21" spans="1:12" ht="27" customHeight="1">
      <c r="A21" s="67"/>
      <c r="B21" s="136" t="s">
        <v>12</v>
      </c>
      <c r="C21" s="136" t="s">
        <v>13</v>
      </c>
      <c r="D21" s="156"/>
      <c r="E21" s="68">
        <v>118467.2</v>
      </c>
      <c r="F21" s="72">
        <v>122396.68</v>
      </c>
      <c r="G21" s="72">
        <v>122396.68</v>
      </c>
      <c r="H21" s="72">
        <v>117000</v>
      </c>
      <c r="I21" s="153">
        <f>H21/E21*100</f>
        <v>98.76151373544745</v>
      </c>
      <c r="J21" s="153">
        <f>I21/F21*100</f>
        <v>0.08068969986395666</v>
      </c>
      <c r="K21" s="64"/>
      <c r="L21" s="64"/>
    </row>
    <row r="22" spans="1:10" ht="27" customHeight="1">
      <c r="A22" s="139"/>
      <c r="B22" s="139" t="s">
        <v>51</v>
      </c>
      <c r="C22" s="139" t="s">
        <v>52</v>
      </c>
      <c r="D22" s="155">
        <v>48007</v>
      </c>
      <c r="E22" s="69">
        <v>19071.56</v>
      </c>
      <c r="F22" s="70"/>
      <c r="G22" s="70"/>
      <c r="H22" s="70">
        <v>22500</v>
      </c>
      <c r="I22" s="71"/>
      <c r="J22" s="71"/>
    </row>
    <row r="23" spans="1:10" ht="27" customHeight="1">
      <c r="A23" s="139"/>
      <c r="B23" s="139" t="s">
        <v>19</v>
      </c>
      <c r="C23" s="139" t="s">
        <v>20</v>
      </c>
      <c r="D23" s="155">
        <v>48007</v>
      </c>
      <c r="E23" s="69">
        <v>18019.47</v>
      </c>
      <c r="F23" s="70"/>
      <c r="G23" s="70"/>
      <c r="H23" s="70">
        <v>10000</v>
      </c>
      <c r="I23" s="71"/>
      <c r="J23" s="71"/>
    </row>
    <row r="24" spans="1:10" ht="27" customHeight="1">
      <c r="A24" s="139"/>
      <c r="B24" s="139">
        <v>3233</v>
      </c>
      <c r="C24" s="139" t="s">
        <v>259</v>
      </c>
      <c r="D24" s="155">
        <v>48007</v>
      </c>
      <c r="E24" s="69">
        <v>1200</v>
      </c>
      <c r="F24" s="70"/>
      <c r="G24" s="70"/>
      <c r="H24" s="70">
        <v>6000</v>
      </c>
      <c r="I24" s="71"/>
      <c r="J24" s="71"/>
    </row>
    <row r="25" spans="1:10" ht="27" customHeight="1">
      <c r="A25" s="139"/>
      <c r="B25" s="139" t="s">
        <v>41</v>
      </c>
      <c r="C25" s="139" t="s">
        <v>53</v>
      </c>
      <c r="D25" s="155">
        <v>48007</v>
      </c>
      <c r="E25" s="69">
        <v>42372.66</v>
      </c>
      <c r="F25" s="70"/>
      <c r="G25" s="70"/>
      <c r="H25" s="70">
        <v>45000</v>
      </c>
      <c r="I25" s="71"/>
      <c r="J25" s="71"/>
    </row>
    <row r="26" spans="1:10" ht="27" customHeight="1">
      <c r="A26" s="139"/>
      <c r="B26" s="139">
        <v>3235</v>
      </c>
      <c r="C26" s="139" t="s">
        <v>212</v>
      </c>
      <c r="D26" s="155">
        <v>48007</v>
      </c>
      <c r="E26" s="69">
        <v>0</v>
      </c>
      <c r="F26" s="70"/>
      <c r="G26" s="70"/>
      <c r="H26" s="70">
        <v>0</v>
      </c>
      <c r="I26" s="71"/>
      <c r="J26" s="71"/>
    </row>
    <row r="27" spans="1:10" ht="27" customHeight="1">
      <c r="A27" s="139"/>
      <c r="B27" s="139" t="s">
        <v>15</v>
      </c>
      <c r="C27" s="139" t="s">
        <v>16</v>
      </c>
      <c r="D27" s="155">
        <v>48007</v>
      </c>
      <c r="E27" s="69">
        <v>19416.4</v>
      </c>
      <c r="F27" s="70"/>
      <c r="G27" s="70"/>
      <c r="H27" s="70">
        <v>10000</v>
      </c>
      <c r="I27" s="71"/>
      <c r="J27" s="71"/>
    </row>
    <row r="28" spans="1:10" ht="27" customHeight="1">
      <c r="A28" s="139"/>
      <c r="B28" s="139" t="s">
        <v>25</v>
      </c>
      <c r="C28" s="139" t="s">
        <v>26</v>
      </c>
      <c r="D28" s="155">
        <v>48007</v>
      </c>
      <c r="E28" s="69">
        <v>5112.5</v>
      </c>
      <c r="F28" s="70"/>
      <c r="G28" s="70"/>
      <c r="H28" s="70">
        <v>8500</v>
      </c>
      <c r="I28" s="71"/>
      <c r="J28" s="71"/>
    </row>
    <row r="29" spans="1:10" ht="27" customHeight="1">
      <c r="A29" s="139"/>
      <c r="B29" s="139" t="s">
        <v>17</v>
      </c>
      <c r="C29" s="139" t="s">
        <v>18</v>
      </c>
      <c r="D29" s="155">
        <v>48007</v>
      </c>
      <c r="E29" s="69">
        <v>13274.61</v>
      </c>
      <c r="F29" s="70"/>
      <c r="G29" s="70"/>
      <c r="H29" s="70">
        <v>15000</v>
      </c>
      <c r="I29" s="71"/>
      <c r="J29" s="71"/>
    </row>
    <row r="30" spans="1:10" ht="27" customHeight="1">
      <c r="A30" s="67"/>
      <c r="B30" s="136" t="s">
        <v>10</v>
      </c>
      <c r="C30" s="136" t="s">
        <v>11</v>
      </c>
      <c r="D30" s="156"/>
      <c r="E30" s="68">
        <v>4075.02</v>
      </c>
      <c r="F30" s="72">
        <v>5000</v>
      </c>
      <c r="G30" s="72">
        <v>5000</v>
      </c>
      <c r="H30" s="68">
        <v>5500</v>
      </c>
      <c r="I30" s="153">
        <f>H30/E30*100</f>
        <v>134.96866273048965</v>
      </c>
      <c r="J30" s="153">
        <f>I30/F30*100</f>
        <v>2.699373254609793</v>
      </c>
    </row>
    <row r="31" spans="1:10" ht="27" customHeight="1">
      <c r="A31" s="139"/>
      <c r="B31" s="139">
        <v>3293</v>
      </c>
      <c r="C31" s="139" t="s">
        <v>221</v>
      </c>
      <c r="D31" s="155">
        <v>48007</v>
      </c>
      <c r="E31" s="69">
        <v>2988.87</v>
      </c>
      <c r="F31" s="70"/>
      <c r="G31" s="70"/>
      <c r="H31" s="70">
        <v>4500</v>
      </c>
      <c r="I31" s="71"/>
      <c r="J31" s="71"/>
    </row>
    <row r="32" spans="1:10" ht="27" customHeight="1">
      <c r="A32" s="139"/>
      <c r="B32" s="139" t="s">
        <v>38</v>
      </c>
      <c r="C32" s="139" t="s">
        <v>56</v>
      </c>
      <c r="D32" s="155">
        <v>48007</v>
      </c>
      <c r="E32" s="69">
        <v>1000</v>
      </c>
      <c r="F32" s="70"/>
      <c r="G32" s="70"/>
      <c r="H32" s="70">
        <v>500</v>
      </c>
      <c r="I32" s="71"/>
      <c r="J32" s="71"/>
    </row>
    <row r="33" spans="1:10" ht="27" customHeight="1">
      <c r="A33" s="139"/>
      <c r="B33" s="139" t="s">
        <v>54</v>
      </c>
      <c r="C33" s="139" t="s">
        <v>55</v>
      </c>
      <c r="D33" s="155">
        <v>48007</v>
      </c>
      <c r="E33" s="69">
        <v>0</v>
      </c>
      <c r="F33" s="70"/>
      <c r="G33" s="70"/>
      <c r="H33" s="70">
        <v>0</v>
      </c>
      <c r="I33" s="71"/>
      <c r="J33" s="71"/>
    </row>
    <row r="34" spans="1:10" ht="27" customHeight="1">
      <c r="A34" s="139"/>
      <c r="B34" s="139" t="s">
        <v>14</v>
      </c>
      <c r="C34" s="139" t="s">
        <v>27</v>
      </c>
      <c r="D34" s="155">
        <v>48007</v>
      </c>
      <c r="E34" s="69">
        <v>86.15</v>
      </c>
      <c r="F34" s="70"/>
      <c r="G34" s="70"/>
      <c r="H34" s="70">
        <v>500</v>
      </c>
      <c r="I34" s="71"/>
      <c r="J34" s="71"/>
    </row>
    <row r="35" spans="1:10" ht="27" customHeight="1">
      <c r="A35" s="67"/>
      <c r="B35" s="136">
        <v>34</v>
      </c>
      <c r="C35" s="136" t="s">
        <v>149</v>
      </c>
      <c r="D35" s="156"/>
      <c r="E35" s="68">
        <v>7140</v>
      </c>
      <c r="F35" s="72">
        <v>8500</v>
      </c>
      <c r="G35" s="72">
        <v>8500</v>
      </c>
      <c r="H35" s="72">
        <v>7000</v>
      </c>
      <c r="I35" s="153">
        <f>H35/E35*100</f>
        <v>98.0392156862745</v>
      </c>
      <c r="J35" s="153">
        <f>I35/F35*100</f>
        <v>1.1534025374855823</v>
      </c>
    </row>
    <row r="36" spans="1:10" ht="27" customHeight="1">
      <c r="A36" s="67"/>
      <c r="B36" s="136" t="s">
        <v>28</v>
      </c>
      <c r="C36" s="136" t="s">
        <v>29</v>
      </c>
      <c r="D36" s="156"/>
      <c r="E36" s="68">
        <v>7140</v>
      </c>
      <c r="F36" s="72">
        <v>8500</v>
      </c>
      <c r="G36" s="72">
        <v>8500</v>
      </c>
      <c r="H36" s="68">
        <v>7000</v>
      </c>
      <c r="I36" s="153">
        <f>H36/E36*100</f>
        <v>98.0392156862745</v>
      </c>
      <c r="J36" s="153">
        <f>I36/F36*100</f>
        <v>1.1534025374855823</v>
      </c>
    </row>
    <row r="37" spans="1:10" ht="27" customHeight="1">
      <c r="A37" s="139"/>
      <c r="B37" s="139" t="s">
        <v>30</v>
      </c>
      <c r="C37" s="139" t="s">
        <v>31</v>
      </c>
      <c r="D37" s="155">
        <v>48007</v>
      </c>
      <c r="E37" s="69">
        <v>7140</v>
      </c>
      <c r="F37" s="70"/>
      <c r="G37" s="70"/>
      <c r="H37" s="70">
        <v>7000</v>
      </c>
      <c r="I37" s="71"/>
      <c r="J37" s="71"/>
    </row>
    <row r="38" spans="1:10" ht="27" customHeight="1">
      <c r="A38" s="139"/>
      <c r="B38" s="139">
        <v>3433</v>
      </c>
      <c r="C38" s="139" t="s">
        <v>232</v>
      </c>
      <c r="D38" s="155">
        <v>48007</v>
      </c>
      <c r="E38" s="69">
        <v>0</v>
      </c>
      <c r="F38" s="70"/>
      <c r="G38" s="70"/>
      <c r="H38" s="70">
        <v>0</v>
      </c>
      <c r="I38" s="71"/>
      <c r="J38" s="71"/>
    </row>
    <row r="39" spans="1:10" ht="27" customHeight="1">
      <c r="A39" s="175" t="s">
        <v>213</v>
      </c>
      <c r="B39" s="176" t="s">
        <v>3</v>
      </c>
      <c r="C39" s="175" t="s">
        <v>214</v>
      </c>
      <c r="D39" s="176"/>
      <c r="E39" s="174">
        <v>343589.39</v>
      </c>
      <c r="F39" s="174">
        <v>355730.95</v>
      </c>
      <c r="G39" s="174">
        <v>355730.95</v>
      </c>
      <c r="H39" s="174">
        <v>360130.1</v>
      </c>
      <c r="I39" s="171">
        <f>H39/E39*100</f>
        <v>104.81409219300978</v>
      </c>
      <c r="J39" s="171">
        <f>I39/F39*100</f>
        <v>0.02946442871867342</v>
      </c>
    </row>
    <row r="40" spans="1:10" ht="27" customHeight="1">
      <c r="A40" s="67"/>
      <c r="B40" s="136">
        <v>3</v>
      </c>
      <c r="C40" s="136" t="s">
        <v>148</v>
      </c>
      <c r="D40" s="156"/>
      <c r="E40" s="68">
        <v>343589.39</v>
      </c>
      <c r="F40" s="68">
        <v>355730.95</v>
      </c>
      <c r="G40" s="68">
        <v>355730.95</v>
      </c>
      <c r="H40" s="68"/>
      <c r="I40" s="177"/>
      <c r="J40" s="177"/>
    </row>
    <row r="41" spans="1:10" ht="27" customHeight="1">
      <c r="A41" s="67"/>
      <c r="B41" s="136">
        <v>32</v>
      </c>
      <c r="C41" s="136" t="s">
        <v>147</v>
      </c>
      <c r="D41" s="156"/>
      <c r="E41" s="68">
        <v>343589.39</v>
      </c>
      <c r="F41" s="68">
        <v>355730.95</v>
      </c>
      <c r="G41" s="68">
        <v>355730.95</v>
      </c>
      <c r="H41" s="68"/>
      <c r="I41" s="177"/>
      <c r="J41" s="177"/>
    </row>
    <row r="42" spans="1:10" ht="27" customHeight="1">
      <c r="A42" s="67"/>
      <c r="B42" s="136">
        <v>321</v>
      </c>
      <c r="C42" s="136" t="s">
        <v>215</v>
      </c>
      <c r="D42" s="156"/>
      <c r="E42" s="68">
        <v>123413.69</v>
      </c>
      <c r="F42" s="72">
        <v>142707.53</v>
      </c>
      <c r="G42" s="72">
        <v>142707.53</v>
      </c>
      <c r="H42" s="72"/>
      <c r="I42" s="177"/>
      <c r="J42" s="177"/>
    </row>
    <row r="43" spans="1:10" ht="27" customHeight="1">
      <c r="A43" s="139"/>
      <c r="B43" s="139">
        <v>3212</v>
      </c>
      <c r="C43" s="139" t="s">
        <v>216</v>
      </c>
      <c r="D43" s="155">
        <v>48007</v>
      </c>
      <c r="E43" s="69">
        <v>123413.69</v>
      </c>
      <c r="F43" s="70"/>
      <c r="G43" s="70"/>
      <c r="H43" s="72">
        <v>149300</v>
      </c>
      <c r="I43" s="178"/>
      <c r="J43" s="178"/>
    </row>
    <row r="44" spans="1:10" ht="27" customHeight="1">
      <c r="A44" s="67"/>
      <c r="B44" s="136">
        <v>322</v>
      </c>
      <c r="C44" s="136" t="s">
        <v>217</v>
      </c>
      <c r="D44" s="156"/>
      <c r="E44" s="68">
        <v>200161.51</v>
      </c>
      <c r="F44" s="72">
        <v>180000</v>
      </c>
      <c r="G44" s="72">
        <v>180000</v>
      </c>
      <c r="H44" s="72">
        <v>177881.87</v>
      </c>
      <c r="I44" s="153">
        <f>H44/E44*100</f>
        <v>88.86916870281404</v>
      </c>
      <c r="J44" s="153">
        <f>I44/F44*100</f>
        <v>0.04937176039045224</v>
      </c>
    </row>
    <row r="45" spans="1:10" ht="27" customHeight="1">
      <c r="A45" s="139"/>
      <c r="B45" s="139">
        <v>3223</v>
      </c>
      <c r="C45" s="139" t="s">
        <v>44</v>
      </c>
      <c r="D45" s="155">
        <v>48007</v>
      </c>
      <c r="E45" s="69">
        <v>200161.51</v>
      </c>
      <c r="F45" s="70"/>
      <c r="G45" s="70"/>
      <c r="H45" s="70">
        <v>177881.87</v>
      </c>
      <c r="I45" s="178"/>
      <c r="J45" s="178"/>
    </row>
    <row r="46" spans="1:10" ht="27" customHeight="1">
      <c r="A46" s="139"/>
      <c r="B46" s="139">
        <v>3224</v>
      </c>
      <c r="C46" s="139" t="s">
        <v>249</v>
      </c>
      <c r="D46" s="155">
        <v>48007</v>
      </c>
      <c r="E46" s="69">
        <v>0</v>
      </c>
      <c r="F46" s="70"/>
      <c r="G46" s="70"/>
      <c r="H46" s="70">
        <v>0</v>
      </c>
      <c r="I46" s="178"/>
      <c r="J46" s="178"/>
    </row>
    <row r="47" spans="1:10" ht="27" customHeight="1">
      <c r="A47" s="67"/>
      <c r="B47" s="136" t="s">
        <v>12</v>
      </c>
      <c r="C47" s="136" t="s">
        <v>13</v>
      </c>
      <c r="D47" s="156"/>
      <c r="E47" s="68">
        <v>8500</v>
      </c>
      <c r="F47" s="72">
        <v>21600</v>
      </c>
      <c r="G47" s="72">
        <v>21600</v>
      </c>
      <c r="H47" s="68">
        <v>21600</v>
      </c>
      <c r="I47" s="153">
        <f>H47/E47*100</f>
        <v>254.1176470588235</v>
      </c>
      <c r="J47" s="153">
        <f>I47/F47*100</f>
        <v>1.1764705882352942</v>
      </c>
    </row>
    <row r="48" spans="1:10" ht="27" customHeight="1">
      <c r="A48" s="140"/>
      <c r="B48" s="139">
        <v>3232</v>
      </c>
      <c r="C48" s="139" t="s">
        <v>20</v>
      </c>
      <c r="D48" s="155">
        <v>48007</v>
      </c>
      <c r="E48" s="69">
        <v>0</v>
      </c>
      <c r="F48" s="70"/>
      <c r="G48" s="70"/>
      <c r="H48" s="69">
        <v>0</v>
      </c>
      <c r="I48" s="71"/>
      <c r="J48" s="71"/>
    </row>
    <row r="49" spans="1:10" ht="27" customHeight="1">
      <c r="A49" s="139"/>
      <c r="B49" s="139">
        <v>3235</v>
      </c>
      <c r="C49" s="139" t="s">
        <v>212</v>
      </c>
      <c r="D49" s="155">
        <v>48007</v>
      </c>
      <c r="E49" s="69">
        <v>0</v>
      </c>
      <c r="F49" s="70"/>
      <c r="G49" s="70"/>
      <c r="H49" s="70">
        <v>0</v>
      </c>
      <c r="I49" s="71"/>
      <c r="J49" s="71"/>
    </row>
    <row r="50" spans="1:10" ht="27" customHeight="1">
      <c r="A50" s="139"/>
      <c r="B50" s="139" t="s">
        <v>42</v>
      </c>
      <c r="C50" s="139" t="s">
        <v>58</v>
      </c>
      <c r="D50" s="155">
        <v>48007</v>
      </c>
      <c r="E50" s="69">
        <v>8500</v>
      </c>
      <c r="F50" s="70"/>
      <c r="G50" s="70"/>
      <c r="H50" s="70">
        <v>21600</v>
      </c>
      <c r="I50" s="71"/>
      <c r="J50" s="71"/>
    </row>
    <row r="51" spans="1:10" ht="27" customHeight="1">
      <c r="A51" s="67"/>
      <c r="B51" s="136">
        <v>329</v>
      </c>
      <c r="C51" s="136" t="s">
        <v>27</v>
      </c>
      <c r="D51" s="156"/>
      <c r="E51" s="68">
        <v>11514.19</v>
      </c>
      <c r="F51" s="72">
        <v>11423.42</v>
      </c>
      <c r="G51" s="72">
        <v>11423.42</v>
      </c>
      <c r="H51" s="72">
        <v>11348.23</v>
      </c>
      <c r="I51" s="153">
        <f>H51/E51*100</f>
        <v>98.5586480681663</v>
      </c>
      <c r="J51" s="153">
        <f>I51/F51*100</f>
        <v>0.8627770673595676</v>
      </c>
    </row>
    <row r="52" spans="1:10" ht="27" customHeight="1">
      <c r="A52" s="139"/>
      <c r="B52" s="139">
        <v>3292</v>
      </c>
      <c r="C52" s="139" t="s">
        <v>218</v>
      </c>
      <c r="D52" s="155">
        <v>48007</v>
      </c>
      <c r="E52" s="69">
        <v>11514.19</v>
      </c>
      <c r="F52" s="70"/>
      <c r="G52" s="70"/>
      <c r="H52" s="70">
        <v>11348.23</v>
      </c>
      <c r="I52" s="71"/>
      <c r="J52" s="71"/>
    </row>
    <row r="53" spans="1:10" ht="27" customHeight="1">
      <c r="A53" s="175" t="s">
        <v>219</v>
      </c>
      <c r="B53" s="176" t="s">
        <v>3</v>
      </c>
      <c r="C53" s="175" t="s">
        <v>220</v>
      </c>
      <c r="D53" s="176"/>
      <c r="E53" s="174">
        <v>247103.04</v>
      </c>
      <c r="F53" s="174">
        <v>0</v>
      </c>
      <c r="G53" s="174">
        <v>99145.41</v>
      </c>
      <c r="H53" s="174">
        <v>90301.56</v>
      </c>
      <c r="I53" s="147"/>
      <c r="J53" s="153" t="e">
        <f>I53/F53*100</f>
        <v>#DIV/0!</v>
      </c>
    </row>
    <row r="54" spans="1:10" ht="27" customHeight="1">
      <c r="A54" s="67"/>
      <c r="B54" s="136">
        <v>3</v>
      </c>
      <c r="C54" s="136" t="s">
        <v>148</v>
      </c>
      <c r="D54" s="156"/>
      <c r="E54" s="68">
        <v>84119.46</v>
      </c>
      <c r="F54" s="68">
        <v>36260</v>
      </c>
      <c r="G54" s="68">
        <v>26260</v>
      </c>
      <c r="H54" s="68">
        <v>22156.15</v>
      </c>
      <c r="I54" s="63"/>
      <c r="J54" s="63"/>
    </row>
    <row r="55" spans="1:10" ht="27" customHeight="1">
      <c r="A55" s="67"/>
      <c r="B55" s="136">
        <v>31</v>
      </c>
      <c r="C55" s="136" t="s">
        <v>224</v>
      </c>
      <c r="D55" s="156"/>
      <c r="E55" s="68">
        <v>8859.64</v>
      </c>
      <c r="F55" s="68">
        <v>3960</v>
      </c>
      <c r="G55" s="68">
        <v>3960</v>
      </c>
      <c r="H55" s="68">
        <v>4122.23</v>
      </c>
      <c r="I55" s="63"/>
      <c r="J55" s="63"/>
    </row>
    <row r="56" spans="1:10" ht="27" customHeight="1">
      <c r="A56" s="140"/>
      <c r="B56" s="139">
        <v>311</v>
      </c>
      <c r="C56" s="139" t="s">
        <v>225</v>
      </c>
      <c r="D56" s="155"/>
      <c r="E56" s="69">
        <v>8859.64</v>
      </c>
      <c r="F56" s="69">
        <v>3400</v>
      </c>
      <c r="G56" s="69">
        <v>3400</v>
      </c>
      <c r="H56" s="69">
        <v>4122.23</v>
      </c>
      <c r="I56" s="144"/>
      <c r="J56" s="144"/>
    </row>
    <row r="57" spans="1:10" ht="27" customHeight="1">
      <c r="A57" s="140"/>
      <c r="B57" s="139">
        <v>3111</v>
      </c>
      <c r="C57" s="139" t="s">
        <v>311</v>
      </c>
      <c r="D57" s="155">
        <v>32400</v>
      </c>
      <c r="E57" s="69">
        <v>7604.84</v>
      </c>
      <c r="F57" s="69"/>
      <c r="G57" s="69"/>
      <c r="H57" s="69"/>
      <c r="I57" s="144"/>
      <c r="J57" s="144"/>
    </row>
    <row r="58" spans="1:10" ht="27" customHeight="1">
      <c r="A58" s="140"/>
      <c r="B58" s="139">
        <v>3132</v>
      </c>
      <c r="C58" s="139" t="s">
        <v>228</v>
      </c>
      <c r="D58" s="155">
        <v>32400</v>
      </c>
      <c r="E58" s="69">
        <v>1254.8</v>
      </c>
      <c r="F58" s="69">
        <v>560</v>
      </c>
      <c r="G58" s="69">
        <v>560</v>
      </c>
      <c r="H58" s="69"/>
      <c r="I58" s="144"/>
      <c r="J58" s="144"/>
    </row>
    <row r="59" spans="1:10" ht="27" customHeight="1">
      <c r="A59" s="67"/>
      <c r="B59" s="136">
        <v>32</v>
      </c>
      <c r="C59" s="136" t="s">
        <v>147</v>
      </c>
      <c r="D59" s="156"/>
      <c r="E59" s="68">
        <v>75259.82</v>
      </c>
      <c r="F59" s="68">
        <v>32300</v>
      </c>
      <c r="G59" s="68">
        <v>32300</v>
      </c>
      <c r="H59" s="68">
        <v>18033.92</v>
      </c>
      <c r="I59" s="63"/>
      <c r="J59" s="63"/>
    </row>
    <row r="60" spans="1:10" ht="27" customHeight="1">
      <c r="A60" s="67"/>
      <c r="B60" s="136" t="s">
        <v>5</v>
      </c>
      <c r="C60" s="136" t="s">
        <v>6</v>
      </c>
      <c r="D60" s="156"/>
      <c r="E60" s="68">
        <v>0</v>
      </c>
      <c r="F60" s="68">
        <v>6800</v>
      </c>
      <c r="G60" s="68">
        <v>6800</v>
      </c>
      <c r="H60" s="68"/>
      <c r="I60" s="63"/>
      <c r="J60" s="63"/>
    </row>
    <row r="61" spans="1:10" ht="27" customHeight="1">
      <c r="A61" s="139"/>
      <c r="B61" s="139" t="s">
        <v>8</v>
      </c>
      <c r="C61" s="139" t="s">
        <v>9</v>
      </c>
      <c r="D61" s="155">
        <v>47400</v>
      </c>
      <c r="E61" s="69">
        <v>0</v>
      </c>
      <c r="F61" s="70"/>
      <c r="G61" s="70"/>
      <c r="H61" s="70">
        <v>0</v>
      </c>
      <c r="I61" s="71"/>
      <c r="J61" s="71"/>
    </row>
    <row r="62" spans="1:10" ht="27" customHeight="1">
      <c r="A62" s="139"/>
      <c r="B62" s="139" t="s">
        <v>8</v>
      </c>
      <c r="C62" s="139" t="s">
        <v>9</v>
      </c>
      <c r="D62" s="155">
        <v>32400</v>
      </c>
      <c r="E62" s="69">
        <v>0</v>
      </c>
      <c r="F62" s="70"/>
      <c r="G62" s="70"/>
      <c r="H62" s="70">
        <v>1000</v>
      </c>
      <c r="I62" s="71"/>
      <c r="J62" s="71"/>
    </row>
    <row r="63" spans="1:10" ht="27" customHeight="1">
      <c r="A63" s="67"/>
      <c r="B63" s="136" t="s">
        <v>34</v>
      </c>
      <c r="C63" s="136" t="s">
        <v>35</v>
      </c>
      <c r="D63" s="156"/>
      <c r="E63" s="68">
        <v>1000</v>
      </c>
      <c r="F63" s="72">
        <v>11500</v>
      </c>
      <c r="G63" s="72">
        <v>11500</v>
      </c>
      <c r="H63" s="72">
        <v>2865.42</v>
      </c>
      <c r="I63" s="73"/>
      <c r="J63" s="73"/>
    </row>
    <row r="64" spans="1:10" ht="27" customHeight="1">
      <c r="A64" s="139"/>
      <c r="B64" s="139" t="s">
        <v>45</v>
      </c>
      <c r="C64" s="139" t="s">
        <v>46</v>
      </c>
      <c r="D64" s="155">
        <v>48007</v>
      </c>
      <c r="E64" s="69">
        <v>0</v>
      </c>
      <c r="F64" s="70"/>
      <c r="G64" s="70"/>
      <c r="H64" s="70">
        <v>0</v>
      </c>
      <c r="I64" s="71"/>
      <c r="J64" s="71"/>
    </row>
    <row r="65" spans="1:10" ht="27" customHeight="1">
      <c r="A65" s="139"/>
      <c r="B65" s="139">
        <v>3221</v>
      </c>
      <c r="C65" s="139" t="s">
        <v>46</v>
      </c>
      <c r="D65" s="155">
        <v>32400</v>
      </c>
      <c r="E65" s="69">
        <v>1000</v>
      </c>
      <c r="F65" s="70"/>
      <c r="G65" s="70">
        <v>250.42</v>
      </c>
      <c r="H65" s="70">
        <v>0</v>
      </c>
      <c r="I65" s="71"/>
      <c r="J65" s="71"/>
    </row>
    <row r="66" spans="1:10" ht="27" customHeight="1">
      <c r="A66" s="139"/>
      <c r="B66" s="139">
        <v>3222</v>
      </c>
      <c r="C66" s="139" t="s">
        <v>57</v>
      </c>
      <c r="D66" s="155">
        <v>48007</v>
      </c>
      <c r="E66" s="69">
        <v>0</v>
      </c>
      <c r="F66" s="70"/>
      <c r="G66" s="70"/>
      <c r="H66" s="70">
        <v>0</v>
      </c>
      <c r="I66" s="71"/>
      <c r="J66" s="71"/>
    </row>
    <row r="67" spans="1:10" ht="27" customHeight="1">
      <c r="A67" s="139"/>
      <c r="B67" s="139">
        <v>3222</v>
      </c>
      <c r="C67" s="139" t="s">
        <v>57</v>
      </c>
      <c r="D67" s="155">
        <v>32400</v>
      </c>
      <c r="E67" s="69">
        <v>0</v>
      </c>
      <c r="F67" s="70"/>
      <c r="G67" s="70"/>
      <c r="H67" s="70">
        <v>0</v>
      </c>
      <c r="I67" s="71"/>
      <c r="J67" s="71"/>
    </row>
    <row r="68" spans="1:10" ht="27" customHeight="1">
      <c r="A68" s="139"/>
      <c r="B68" s="139">
        <v>3223</v>
      </c>
      <c r="C68" s="139" t="s">
        <v>44</v>
      </c>
      <c r="D68" s="155">
        <v>32400</v>
      </c>
      <c r="E68" s="69">
        <v>0</v>
      </c>
      <c r="F68" s="70"/>
      <c r="G68" s="70"/>
      <c r="H68" s="70">
        <v>0</v>
      </c>
      <c r="I68" s="71"/>
      <c r="J68" s="71"/>
    </row>
    <row r="69" spans="1:10" ht="27" customHeight="1">
      <c r="A69" s="139"/>
      <c r="B69" s="139" t="s">
        <v>47</v>
      </c>
      <c r="C69" s="139" t="s">
        <v>48</v>
      </c>
      <c r="D69" s="155">
        <v>32400</v>
      </c>
      <c r="E69" s="69">
        <v>0</v>
      </c>
      <c r="F69" s="70"/>
      <c r="G69" s="70">
        <v>2615</v>
      </c>
      <c r="H69" s="70">
        <v>0</v>
      </c>
      <c r="I69" s="71"/>
      <c r="J69" s="71"/>
    </row>
    <row r="70" spans="1:10" ht="27" customHeight="1">
      <c r="A70" s="139"/>
      <c r="B70" s="139">
        <v>3225</v>
      </c>
      <c r="C70" s="139" t="s">
        <v>50</v>
      </c>
      <c r="D70" s="155">
        <v>32400</v>
      </c>
      <c r="E70" s="69">
        <v>0</v>
      </c>
      <c r="F70" s="70"/>
      <c r="G70" s="70"/>
      <c r="H70" s="70">
        <v>0</v>
      </c>
      <c r="I70" s="71"/>
      <c r="J70" s="71"/>
    </row>
    <row r="71" spans="1:10" ht="27" customHeight="1">
      <c r="A71" s="139"/>
      <c r="B71" s="139" t="s">
        <v>49</v>
      </c>
      <c r="C71" s="139" t="s">
        <v>50</v>
      </c>
      <c r="D71" s="155">
        <v>48007</v>
      </c>
      <c r="E71" s="69">
        <v>0</v>
      </c>
      <c r="F71" s="70"/>
      <c r="G71" s="70"/>
      <c r="H71" s="70">
        <v>0</v>
      </c>
      <c r="I71" s="71"/>
      <c r="J71" s="71"/>
    </row>
    <row r="72" spans="1:10" ht="27" customHeight="1">
      <c r="A72" s="67"/>
      <c r="B72" s="136" t="s">
        <v>12</v>
      </c>
      <c r="C72" s="136" t="s">
        <v>13</v>
      </c>
      <c r="D72" s="156"/>
      <c r="E72" s="68">
        <v>61578.53</v>
      </c>
      <c r="F72" s="72">
        <v>11500</v>
      </c>
      <c r="G72" s="72">
        <v>12130</v>
      </c>
      <c r="H72" s="72">
        <v>10000</v>
      </c>
      <c r="I72" s="73"/>
      <c r="J72" s="73"/>
    </row>
    <row r="73" spans="1:10" ht="27" customHeight="1">
      <c r="A73" s="139"/>
      <c r="B73" s="139" t="s">
        <v>51</v>
      </c>
      <c r="C73" s="139" t="s">
        <v>52</v>
      </c>
      <c r="D73" s="155">
        <v>48007</v>
      </c>
      <c r="E73" s="69">
        <v>1700</v>
      </c>
      <c r="F73" s="70"/>
      <c r="G73" s="70"/>
      <c r="H73" s="70">
        <v>0</v>
      </c>
      <c r="I73" s="71"/>
      <c r="J73" s="71"/>
    </row>
    <row r="74" spans="1:10" ht="27" customHeight="1">
      <c r="A74" s="139"/>
      <c r="B74" s="139">
        <v>3231</v>
      </c>
      <c r="C74" s="139" t="str">
        <f>C73</f>
        <v>USLUGE TELEFONA, POŠTE I PRIJEVOZA</v>
      </c>
      <c r="D74" s="155">
        <v>32400</v>
      </c>
      <c r="E74" s="69">
        <v>0</v>
      </c>
      <c r="F74" s="70"/>
      <c r="G74" s="70">
        <v>12130</v>
      </c>
      <c r="H74" s="70">
        <v>1000</v>
      </c>
      <c r="I74" s="71"/>
      <c r="J74" s="71"/>
    </row>
    <row r="75" spans="1:10" ht="27" customHeight="1">
      <c r="A75" s="139"/>
      <c r="B75" s="139" t="s">
        <v>19</v>
      </c>
      <c r="C75" s="139" t="s">
        <v>20</v>
      </c>
      <c r="D75" s="155">
        <v>32400</v>
      </c>
      <c r="E75" s="69">
        <v>0</v>
      </c>
      <c r="F75" s="70"/>
      <c r="G75" s="70"/>
      <c r="H75" s="70">
        <v>1000</v>
      </c>
      <c r="I75" s="71"/>
      <c r="J75" s="71"/>
    </row>
    <row r="76" spans="1:10" ht="27" customHeight="1">
      <c r="A76" s="139"/>
      <c r="B76" s="139">
        <v>3233</v>
      </c>
      <c r="C76" s="139" t="s">
        <v>259</v>
      </c>
      <c r="D76" s="155">
        <v>32400</v>
      </c>
      <c r="E76" s="69">
        <v>0</v>
      </c>
      <c r="F76" s="70"/>
      <c r="G76" s="70"/>
      <c r="H76" s="70">
        <v>500</v>
      </c>
      <c r="I76" s="71"/>
      <c r="J76" s="71"/>
    </row>
    <row r="77" spans="1:10" ht="27" customHeight="1">
      <c r="A77" s="139"/>
      <c r="B77" s="139">
        <v>3235</v>
      </c>
      <c r="C77" s="139" t="s">
        <v>212</v>
      </c>
      <c r="D77" s="155">
        <v>47400</v>
      </c>
      <c r="E77" s="69">
        <v>0</v>
      </c>
      <c r="F77" s="70"/>
      <c r="G77" s="70"/>
      <c r="H77" s="70">
        <v>0</v>
      </c>
      <c r="I77" s="71"/>
      <c r="J77" s="71"/>
    </row>
    <row r="78" spans="1:10" ht="27" customHeight="1">
      <c r="A78" s="139"/>
      <c r="B78" s="139">
        <v>3235</v>
      </c>
      <c r="C78" s="139" t="str">
        <f>C77</f>
        <v>ZAKUPNINE I NAJAMNINE</v>
      </c>
      <c r="D78" s="155">
        <v>32400</v>
      </c>
      <c r="E78" s="69">
        <v>0</v>
      </c>
      <c r="F78" s="70"/>
      <c r="G78" s="70"/>
      <c r="H78" s="70">
        <v>0</v>
      </c>
      <c r="I78" s="71"/>
      <c r="J78" s="71"/>
    </row>
    <row r="79" spans="1:10" ht="27" customHeight="1">
      <c r="A79" s="139"/>
      <c r="B79" s="139">
        <v>3237</v>
      </c>
      <c r="C79" s="139" t="s">
        <v>16</v>
      </c>
      <c r="D79" s="155">
        <v>32400</v>
      </c>
      <c r="E79" s="69">
        <v>58378.53</v>
      </c>
      <c r="F79" s="70"/>
      <c r="G79" s="70"/>
      <c r="H79" s="70">
        <v>6500</v>
      </c>
      <c r="I79" s="71"/>
      <c r="J79" s="71"/>
    </row>
    <row r="80" spans="1:10" ht="27" customHeight="1">
      <c r="A80" s="139"/>
      <c r="B80" s="139" t="s">
        <v>17</v>
      </c>
      <c r="C80" s="139" t="s">
        <v>18</v>
      </c>
      <c r="D80" s="155">
        <v>48007</v>
      </c>
      <c r="E80" s="69">
        <v>0</v>
      </c>
      <c r="F80" s="70"/>
      <c r="G80" s="70"/>
      <c r="H80" s="70">
        <v>0</v>
      </c>
      <c r="I80" s="71"/>
      <c r="J80" s="71"/>
    </row>
    <row r="81" spans="1:10" ht="27" customHeight="1">
      <c r="A81" s="139"/>
      <c r="B81" s="139">
        <v>3239</v>
      </c>
      <c r="C81" s="139" t="s">
        <v>18</v>
      </c>
      <c r="D81" s="155">
        <v>32400</v>
      </c>
      <c r="E81" s="69">
        <v>1500</v>
      </c>
      <c r="F81" s="70"/>
      <c r="G81" s="70"/>
      <c r="H81" s="70">
        <v>1000</v>
      </c>
      <c r="I81" s="71"/>
      <c r="J81" s="71"/>
    </row>
    <row r="82" spans="1:10" ht="27" customHeight="1">
      <c r="A82" s="67"/>
      <c r="B82" s="136" t="s">
        <v>10</v>
      </c>
      <c r="C82" s="136" t="s">
        <v>11</v>
      </c>
      <c r="D82" s="156"/>
      <c r="E82" s="68">
        <v>12681.29</v>
      </c>
      <c r="F82" s="72">
        <v>2500</v>
      </c>
      <c r="G82" s="72">
        <v>3038.5</v>
      </c>
      <c r="H82" s="72">
        <v>2000</v>
      </c>
      <c r="I82" s="73"/>
      <c r="J82" s="153">
        <f>I82/F82*100</f>
        <v>0</v>
      </c>
    </row>
    <row r="83" spans="1:10" ht="27" customHeight="1">
      <c r="A83" s="139"/>
      <c r="B83" s="139">
        <v>3292</v>
      </c>
      <c r="C83" s="139" t="s">
        <v>218</v>
      </c>
      <c r="D83" s="155">
        <v>32400</v>
      </c>
      <c r="E83" s="69">
        <v>0</v>
      </c>
      <c r="F83" s="70"/>
      <c r="G83" s="70"/>
      <c r="H83" s="70">
        <v>0</v>
      </c>
      <c r="I83" s="71"/>
      <c r="J83" s="71"/>
    </row>
    <row r="84" spans="1:10" ht="27" customHeight="1">
      <c r="A84" s="139"/>
      <c r="B84" s="139">
        <v>3293</v>
      </c>
      <c r="C84" s="139" t="s">
        <v>221</v>
      </c>
      <c r="D84" s="155">
        <v>32400</v>
      </c>
      <c r="E84" s="69">
        <v>0</v>
      </c>
      <c r="F84" s="70"/>
      <c r="G84" s="70">
        <v>2439.5</v>
      </c>
      <c r="H84" s="70">
        <v>0</v>
      </c>
      <c r="I84" s="71"/>
      <c r="J84" s="71"/>
    </row>
    <row r="85" spans="1:10" ht="27" customHeight="1">
      <c r="A85" s="139"/>
      <c r="B85" s="139" t="s">
        <v>14</v>
      </c>
      <c r="C85" s="139" t="s">
        <v>27</v>
      </c>
      <c r="D85" s="155">
        <v>48007</v>
      </c>
      <c r="E85" s="69">
        <v>12681.29</v>
      </c>
      <c r="F85" s="70"/>
      <c r="G85" s="70">
        <v>599</v>
      </c>
      <c r="H85" s="70">
        <v>0</v>
      </c>
      <c r="I85" s="71"/>
      <c r="J85" s="71"/>
    </row>
    <row r="86" spans="1:11" s="89" customFormat="1" ht="27" customHeight="1">
      <c r="A86" s="139"/>
      <c r="B86" s="139" t="s">
        <v>14</v>
      </c>
      <c r="C86" s="139" t="s">
        <v>27</v>
      </c>
      <c r="D86" s="155">
        <v>32400</v>
      </c>
      <c r="E86" s="69">
        <v>0</v>
      </c>
      <c r="F86" s="70"/>
      <c r="G86" s="70"/>
      <c r="H86" s="70">
        <v>2000</v>
      </c>
      <c r="I86" s="71"/>
      <c r="J86" s="71"/>
      <c r="K86" s="57"/>
    </row>
    <row r="87" spans="1:10" s="89" customFormat="1" ht="27" customHeight="1">
      <c r="A87" s="67"/>
      <c r="B87" s="136">
        <v>34</v>
      </c>
      <c r="C87" s="136" t="s">
        <v>149</v>
      </c>
      <c r="D87" s="156"/>
      <c r="E87" s="69">
        <v>0</v>
      </c>
      <c r="F87" s="72"/>
      <c r="G87" s="72"/>
      <c r="H87" s="72"/>
      <c r="I87" s="73"/>
      <c r="J87" s="73"/>
    </row>
    <row r="88" spans="1:10" s="89" customFormat="1" ht="27" customHeight="1">
      <c r="A88" s="67"/>
      <c r="B88" s="136" t="s">
        <v>28</v>
      </c>
      <c r="C88" s="136" t="s">
        <v>29</v>
      </c>
      <c r="D88" s="156"/>
      <c r="E88" s="69">
        <v>0</v>
      </c>
      <c r="F88" s="70"/>
      <c r="G88" s="70"/>
      <c r="H88" s="68"/>
      <c r="I88" s="73"/>
      <c r="J88" s="73"/>
    </row>
    <row r="89" spans="1:11" ht="27" customHeight="1">
      <c r="A89" s="139"/>
      <c r="B89" s="139">
        <v>3433</v>
      </c>
      <c r="C89" s="139" t="s">
        <v>232</v>
      </c>
      <c r="D89" s="155">
        <v>32400</v>
      </c>
      <c r="E89" s="69">
        <v>0</v>
      </c>
      <c r="F89" s="70"/>
      <c r="G89" s="70"/>
      <c r="H89" s="70">
        <v>0</v>
      </c>
      <c r="I89" s="71"/>
      <c r="J89" s="71"/>
      <c r="K89" s="89"/>
    </row>
    <row r="90" spans="1:10" ht="27" customHeight="1">
      <c r="A90" s="139"/>
      <c r="B90" s="139">
        <v>3433</v>
      </c>
      <c r="C90" s="139" t="s">
        <v>232</v>
      </c>
      <c r="D90" s="155">
        <v>48007</v>
      </c>
      <c r="E90" s="69">
        <v>0</v>
      </c>
      <c r="F90" s="70"/>
      <c r="G90" s="70"/>
      <c r="H90" s="70">
        <v>0</v>
      </c>
      <c r="I90" s="71"/>
      <c r="J90" s="71"/>
    </row>
    <row r="91" spans="1:10" ht="27" customHeight="1">
      <c r="A91" s="136"/>
      <c r="B91" s="136">
        <v>4</v>
      </c>
      <c r="C91" s="136" t="s">
        <v>151</v>
      </c>
      <c r="D91" s="160"/>
      <c r="E91" s="68">
        <v>162983.58</v>
      </c>
      <c r="F91" s="72">
        <v>62885.41</v>
      </c>
      <c r="G91" s="72">
        <v>62885.41</v>
      </c>
      <c r="H91" s="72"/>
      <c r="I91" s="73"/>
      <c r="J91" s="73"/>
    </row>
    <row r="92" spans="1:10" ht="27" customHeight="1">
      <c r="A92" s="136"/>
      <c r="B92" s="136">
        <v>42</v>
      </c>
      <c r="C92" s="136" t="s">
        <v>150</v>
      </c>
      <c r="D92" s="160"/>
      <c r="E92" s="69">
        <v>162983.58</v>
      </c>
      <c r="F92" s="70">
        <v>62885.41</v>
      </c>
      <c r="G92" s="70">
        <v>62885.41</v>
      </c>
      <c r="H92" s="72"/>
      <c r="I92" s="73"/>
      <c r="J92" s="73"/>
    </row>
    <row r="93" spans="1:10" ht="27" customHeight="1">
      <c r="A93" s="136"/>
      <c r="B93" s="136">
        <v>422</v>
      </c>
      <c r="C93" s="136" t="s">
        <v>22</v>
      </c>
      <c r="D93" s="160"/>
      <c r="E93" s="69">
        <v>0</v>
      </c>
      <c r="F93" s="70">
        <v>42885.41</v>
      </c>
      <c r="G93" s="70">
        <v>42885.41</v>
      </c>
      <c r="H93" s="72"/>
      <c r="I93" s="73"/>
      <c r="J93" s="73"/>
    </row>
    <row r="94" spans="1:10" ht="27" customHeight="1">
      <c r="A94" s="139"/>
      <c r="B94" s="139">
        <v>4221</v>
      </c>
      <c r="C94" s="139" t="s">
        <v>24</v>
      </c>
      <c r="D94" s="155">
        <v>48007</v>
      </c>
      <c r="E94" s="69">
        <v>0</v>
      </c>
      <c r="F94" s="70"/>
      <c r="G94" s="70"/>
      <c r="H94" s="70"/>
      <c r="I94" s="73"/>
      <c r="J94" s="71"/>
    </row>
    <row r="95" spans="1:10" ht="27" customHeight="1">
      <c r="A95" s="139"/>
      <c r="B95" s="139">
        <v>4221</v>
      </c>
      <c r="C95" s="139" t="s">
        <v>24</v>
      </c>
      <c r="D95" s="155">
        <v>32400</v>
      </c>
      <c r="E95" s="69">
        <v>131691.28</v>
      </c>
      <c r="F95" s="70"/>
      <c r="G95" s="70"/>
      <c r="H95" s="70"/>
      <c r="I95" s="73"/>
      <c r="J95" s="71"/>
    </row>
    <row r="96" spans="1:10" ht="27" customHeight="1">
      <c r="A96" s="139"/>
      <c r="B96" s="139">
        <v>4222</v>
      </c>
      <c r="C96" s="139" t="s">
        <v>250</v>
      </c>
      <c r="D96" s="155">
        <v>32400</v>
      </c>
      <c r="E96" s="69">
        <v>0</v>
      </c>
      <c r="F96" s="70"/>
      <c r="G96" s="70"/>
      <c r="H96" s="70"/>
      <c r="I96" s="73"/>
      <c r="J96" s="71"/>
    </row>
    <row r="97" spans="1:10" ht="27" customHeight="1">
      <c r="A97" s="139"/>
      <c r="B97" s="139">
        <v>4223</v>
      </c>
      <c r="C97" s="139" t="s">
        <v>281</v>
      </c>
      <c r="D97" s="155">
        <v>32400</v>
      </c>
      <c r="E97" s="69">
        <v>0</v>
      </c>
      <c r="F97" s="70"/>
      <c r="G97" s="70"/>
      <c r="H97" s="70"/>
      <c r="I97" s="73"/>
      <c r="J97" s="71"/>
    </row>
    <row r="98" spans="1:10" ht="27" customHeight="1">
      <c r="A98" s="139"/>
      <c r="B98" s="139">
        <v>4227</v>
      </c>
      <c r="C98" s="139" t="s">
        <v>40</v>
      </c>
      <c r="D98" s="155">
        <v>32400</v>
      </c>
      <c r="E98" s="69">
        <v>0</v>
      </c>
      <c r="F98" s="70"/>
      <c r="G98" s="70"/>
      <c r="H98" s="70"/>
      <c r="I98" s="73"/>
      <c r="J98" s="71"/>
    </row>
    <row r="99" spans="1:10" ht="27" customHeight="1">
      <c r="A99" s="139"/>
      <c r="B99" s="136">
        <v>424</v>
      </c>
      <c r="C99" s="136" t="s">
        <v>60</v>
      </c>
      <c r="D99" s="160"/>
      <c r="E99" s="69">
        <v>0</v>
      </c>
      <c r="F99" s="70">
        <v>20000</v>
      </c>
      <c r="G99" s="70">
        <v>20000</v>
      </c>
      <c r="H99" s="72"/>
      <c r="I99" s="73"/>
      <c r="J99" s="73"/>
    </row>
    <row r="100" spans="1:10" ht="27" customHeight="1">
      <c r="A100" s="139"/>
      <c r="B100" s="139">
        <v>4241</v>
      </c>
      <c r="C100" s="139" t="s">
        <v>62</v>
      </c>
      <c r="D100" s="155">
        <v>48007</v>
      </c>
      <c r="E100" s="69">
        <v>0</v>
      </c>
      <c r="F100" s="70"/>
      <c r="G100" s="70"/>
      <c r="H100" s="70"/>
      <c r="I100" s="71"/>
      <c r="J100" s="71"/>
    </row>
    <row r="101" spans="1:10" ht="27" customHeight="1">
      <c r="A101" s="139"/>
      <c r="B101" s="139">
        <v>4241</v>
      </c>
      <c r="C101" s="139" t="s">
        <v>62</v>
      </c>
      <c r="D101" s="155">
        <v>32400</v>
      </c>
      <c r="E101" s="69">
        <v>31292.3</v>
      </c>
      <c r="F101" s="70"/>
      <c r="G101" s="70"/>
      <c r="H101" s="70"/>
      <c r="I101" s="71"/>
      <c r="J101" s="71"/>
    </row>
    <row r="102" spans="1:10" ht="27" customHeight="1">
      <c r="A102" s="175" t="s">
        <v>222</v>
      </c>
      <c r="B102" s="176" t="s">
        <v>3</v>
      </c>
      <c r="C102" s="175" t="s">
        <v>223</v>
      </c>
      <c r="D102" s="176"/>
      <c r="E102" s="174">
        <v>6253972.79</v>
      </c>
      <c r="F102" s="174">
        <v>7739875</v>
      </c>
      <c r="G102" s="174">
        <v>7739875</v>
      </c>
      <c r="H102" s="174">
        <v>7245590.57</v>
      </c>
      <c r="I102" s="59">
        <f aca="true" t="shared" si="1" ref="I102:I110">H102/E102*100</f>
        <v>115.85580579412786</v>
      </c>
      <c r="J102" s="153"/>
    </row>
    <row r="103" spans="1:10" ht="27" customHeight="1">
      <c r="A103" s="67"/>
      <c r="B103" s="136">
        <v>3</v>
      </c>
      <c r="C103" s="136" t="s">
        <v>148</v>
      </c>
      <c r="D103" s="156"/>
      <c r="E103" s="69">
        <v>6253972.79</v>
      </c>
      <c r="F103" s="68">
        <v>7739875</v>
      </c>
      <c r="G103" s="68">
        <v>7739875</v>
      </c>
      <c r="H103" s="68">
        <v>7245590.57</v>
      </c>
      <c r="I103" s="153">
        <f t="shared" si="1"/>
        <v>115.85580579412786</v>
      </c>
      <c r="J103" s="153"/>
    </row>
    <row r="104" spans="1:10" ht="27" customHeight="1">
      <c r="A104" s="67"/>
      <c r="B104" s="136">
        <v>31</v>
      </c>
      <c r="C104" s="136" t="s">
        <v>224</v>
      </c>
      <c r="D104" s="156"/>
      <c r="E104" s="69">
        <v>6162543.4</v>
      </c>
      <c r="F104" s="68">
        <v>7622875</v>
      </c>
      <c r="G104" s="68">
        <v>7622875</v>
      </c>
      <c r="H104" s="174">
        <v>5983000</v>
      </c>
      <c r="I104" s="59">
        <f t="shared" si="1"/>
        <v>97.08653735404118</v>
      </c>
      <c r="J104" s="153"/>
    </row>
    <row r="105" spans="1:10" ht="27" customHeight="1">
      <c r="A105" s="67"/>
      <c r="B105" s="136">
        <v>311</v>
      </c>
      <c r="C105" s="136" t="s">
        <v>225</v>
      </c>
      <c r="D105" s="156"/>
      <c r="E105" s="69">
        <v>5138804.96</v>
      </c>
      <c r="F105" s="69">
        <v>6295000</v>
      </c>
      <c r="G105" s="69">
        <v>6295000</v>
      </c>
      <c r="H105" s="68">
        <v>5983000</v>
      </c>
      <c r="I105" s="59">
        <f t="shared" si="1"/>
        <v>116.42784745813744</v>
      </c>
      <c r="J105" s="63"/>
    </row>
    <row r="106" spans="1:10" ht="27" customHeight="1">
      <c r="A106" s="139"/>
      <c r="B106" s="139">
        <v>3111</v>
      </c>
      <c r="C106" s="139" t="s">
        <v>226</v>
      </c>
      <c r="D106" s="155">
        <v>53082</v>
      </c>
      <c r="E106" s="69" t="s">
        <v>314</v>
      </c>
      <c r="F106" s="70"/>
      <c r="G106" s="70"/>
      <c r="H106" s="68">
        <v>5983000</v>
      </c>
      <c r="I106" s="59" t="e">
        <f t="shared" si="1"/>
        <v>#VALUE!</v>
      </c>
      <c r="J106" s="71"/>
    </row>
    <row r="107" spans="1:10" ht="27" customHeight="1">
      <c r="A107" s="67"/>
      <c r="B107" s="136">
        <v>312</v>
      </c>
      <c r="C107" s="136" t="s">
        <v>227</v>
      </c>
      <c r="D107" s="156"/>
      <c r="E107" s="69">
        <v>174784.03</v>
      </c>
      <c r="F107" s="70">
        <v>325875</v>
      </c>
      <c r="G107" s="70">
        <v>325875</v>
      </c>
      <c r="H107" s="72">
        <v>247668.19</v>
      </c>
      <c r="I107" s="59">
        <f t="shared" si="1"/>
        <v>141.69955344318356</v>
      </c>
      <c r="J107" s="73"/>
    </row>
    <row r="108" spans="1:10" ht="27" customHeight="1">
      <c r="A108" s="139"/>
      <c r="B108" s="139">
        <v>3121</v>
      </c>
      <c r="C108" s="139" t="s">
        <v>227</v>
      </c>
      <c r="D108" s="155">
        <v>53082</v>
      </c>
      <c r="E108" s="69">
        <v>174784.03</v>
      </c>
      <c r="F108" s="70">
        <v>247668.19</v>
      </c>
      <c r="G108" s="70">
        <v>247668.19</v>
      </c>
      <c r="H108" s="70">
        <v>325875</v>
      </c>
      <c r="I108" s="59">
        <f t="shared" si="1"/>
        <v>186.44437938637756</v>
      </c>
      <c r="J108" s="71"/>
    </row>
    <row r="109" spans="1:10" ht="27" customHeight="1">
      <c r="A109" s="67"/>
      <c r="B109" s="136">
        <v>313</v>
      </c>
      <c r="C109" s="136" t="s">
        <v>228</v>
      </c>
      <c r="D109" s="156"/>
      <c r="E109" s="69">
        <v>848954.41</v>
      </c>
      <c r="F109" s="72">
        <v>941657.99</v>
      </c>
      <c r="G109" s="72">
        <v>941657.99</v>
      </c>
      <c r="H109" s="72">
        <v>902000</v>
      </c>
      <c r="I109" s="59">
        <f t="shared" si="1"/>
        <v>106.24834377148709</v>
      </c>
      <c r="J109" s="73"/>
    </row>
    <row r="110" spans="1:10" ht="27" customHeight="1">
      <c r="A110" s="139"/>
      <c r="B110" s="139">
        <v>3132</v>
      </c>
      <c r="C110" s="139" t="s">
        <v>229</v>
      </c>
      <c r="D110" s="155">
        <v>53082</v>
      </c>
      <c r="E110" s="69">
        <v>848603.09</v>
      </c>
      <c r="F110" s="70"/>
      <c r="G110" s="70"/>
      <c r="H110" s="174">
        <v>859373.56</v>
      </c>
      <c r="I110" s="59">
        <f t="shared" si="1"/>
        <v>101.2691999507096</v>
      </c>
      <c r="J110" s="71"/>
    </row>
    <row r="111" spans="1:10" ht="27" customHeight="1">
      <c r="A111" s="139"/>
      <c r="B111" s="139">
        <v>3133</v>
      </c>
      <c r="C111" s="139" t="s">
        <v>230</v>
      </c>
      <c r="D111" s="155">
        <v>53082</v>
      </c>
      <c r="E111" s="69">
        <v>351.32</v>
      </c>
      <c r="F111" s="70"/>
      <c r="G111" s="70"/>
      <c r="H111" s="70">
        <v>235.77</v>
      </c>
      <c r="I111" s="71"/>
      <c r="J111" s="71"/>
    </row>
    <row r="112" spans="1:10" ht="27" customHeight="1">
      <c r="A112" s="67"/>
      <c r="B112" s="136">
        <v>32</v>
      </c>
      <c r="C112" s="136" t="s">
        <v>147</v>
      </c>
      <c r="D112" s="156"/>
      <c r="E112" s="69">
        <v>78723.72</v>
      </c>
      <c r="F112" s="68">
        <v>109000</v>
      </c>
      <c r="G112" s="68">
        <v>109000</v>
      </c>
      <c r="H112" s="68">
        <v>85221.31</v>
      </c>
      <c r="I112" s="59">
        <f>H112/E112*100</f>
        <v>108.25366230152741</v>
      </c>
      <c r="J112" s="63"/>
    </row>
    <row r="113" spans="1:10" ht="27" customHeight="1">
      <c r="A113" s="67"/>
      <c r="B113" s="136">
        <v>323</v>
      </c>
      <c r="C113" s="136" t="s">
        <v>13</v>
      </c>
      <c r="D113" s="156"/>
      <c r="E113" s="69">
        <v>43298.72</v>
      </c>
      <c r="F113" s="69">
        <v>70000</v>
      </c>
      <c r="G113" s="69">
        <v>70000</v>
      </c>
      <c r="H113" s="68"/>
      <c r="I113" s="73"/>
      <c r="J113" s="73"/>
    </row>
    <row r="114" spans="1:10" ht="27" customHeight="1">
      <c r="A114" s="67"/>
      <c r="B114" s="139">
        <v>3211</v>
      </c>
      <c r="C114" s="139" t="s">
        <v>9</v>
      </c>
      <c r="D114" s="155">
        <v>53082</v>
      </c>
      <c r="E114" s="69">
        <v>3410.2</v>
      </c>
      <c r="F114" s="69"/>
      <c r="G114" s="69"/>
      <c r="H114" s="68">
        <v>953</v>
      </c>
      <c r="I114" s="73"/>
      <c r="J114" s="73"/>
    </row>
    <row r="115" spans="1:10" ht="27" customHeight="1">
      <c r="A115" s="140"/>
      <c r="B115" s="139">
        <v>3236</v>
      </c>
      <c r="C115" s="139" t="s">
        <v>58</v>
      </c>
      <c r="D115" s="155">
        <v>53082</v>
      </c>
      <c r="E115" s="69">
        <v>1050</v>
      </c>
      <c r="F115" s="69"/>
      <c r="G115" s="69"/>
      <c r="H115" s="69">
        <v>1100</v>
      </c>
      <c r="I115" s="71"/>
      <c r="J115" s="71"/>
    </row>
    <row r="116" spans="1:10" ht="27" customHeight="1">
      <c r="A116" s="140"/>
      <c r="B116" s="139">
        <v>3237</v>
      </c>
      <c r="C116" s="139" t="s">
        <v>282</v>
      </c>
      <c r="D116" s="155">
        <v>53082</v>
      </c>
      <c r="E116" s="69">
        <v>38838.52</v>
      </c>
      <c r="F116" s="69">
        <v>59530.82</v>
      </c>
      <c r="G116" s="69">
        <v>59530.82</v>
      </c>
      <c r="H116" s="69">
        <v>70000</v>
      </c>
      <c r="I116" s="59">
        <f aca="true" t="shared" si="2" ref="I116:I122">H116/E116*100</f>
        <v>180.23343834935008</v>
      </c>
      <c r="J116" s="71"/>
    </row>
    <row r="117" spans="1:10" ht="27" customHeight="1">
      <c r="A117" s="67"/>
      <c r="B117" s="136" t="s">
        <v>10</v>
      </c>
      <c r="C117" s="136" t="s">
        <v>11</v>
      </c>
      <c r="D117" s="156"/>
      <c r="E117" s="69">
        <v>35425</v>
      </c>
      <c r="F117" s="70">
        <v>39000</v>
      </c>
      <c r="G117" s="70">
        <v>3900</v>
      </c>
      <c r="H117" s="70">
        <v>23637.49</v>
      </c>
      <c r="I117" s="59">
        <f t="shared" si="2"/>
        <v>66.7254481298518</v>
      </c>
      <c r="J117" s="73"/>
    </row>
    <row r="118" spans="1:11" s="64" customFormat="1" ht="27" customHeight="1">
      <c r="A118" s="139"/>
      <c r="B118" s="139">
        <v>3295</v>
      </c>
      <c r="C118" s="139" t="s">
        <v>55</v>
      </c>
      <c r="D118" s="155">
        <v>53082</v>
      </c>
      <c r="E118" s="69">
        <v>18550</v>
      </c>
      <c r="F118" s="70">
        <v>15387.5</v>
      </c>
      <c r="G118" s="70">
        <v>15387.5</v>
      </c>
      <c r="H118" s="70">
        <v>20000</v>
      </c>
      <c r="I118" s="59">
        <f t="shared" si="2"/>
        <v>107.81671159029649</v>
      </c>
      <c r="J118" s="71"/>
      <c r="K118" s="57"/>
    </row>
    <row r="119" spans="1:10" s="64" customFormat="1" ht="27" customHeight="1">
      <c r="A119" s="139"/>
      <c r="B119" s="139">
        <v>3296</v>
      </c>
      <c r="C119" s="139" t="s">
        <v>231</v>
      </c>
      <c r="D119" s="155">
        <v>53082</v>
      </c>
      <c r="E119" s="69">
        <v>16875</v>
      </c>
      <c r="F119" s="70">
        <v>8249.99</v>
      </c>
      <c r="G119" s="70">
        <v>8249.99</v>
      </c>
      <c r="H119" s="70">
        <v>12000</v>
      </c>
      <c r="I119" s="59">
        <f t="shared" si="2"/>
        <v>71.11111111111111</v>
      </c>
      <c r="J119" s="71"/>
    </row>
    <row r="120" spans="1:10" s="64" customFormat="1" ht="27" customHeight="1">
      <c r="A120" s="67"/>
      <c r="B120" s="136">
        <v>34</v>
      </c>
      <c r="C120" s="136" t="s">
        <v>149</v>
      </c>
      <c r="D120" s="156"/>
      <c r="E120" s="69">
        <v>12705.67</v>
      </c>
      <c r="F120" s="72">
        <v>8000</v>
      </c>
      <c r="G120" s="72">
        <v>8000</v>
      </c>
      <c r="H120" s="72">
        <v>5494.01</v>
      </c>
      <c r="I120" s="59">
        <f t="shared" si="2"/>
        <v>43.24061619733553</v>
      </c>
      <c r="J120" s="73"/>
    </row>
    <row r="121" spans="1:10" s="64" customFormat="1" ht="27" customHeight="1">
      <c r="A121" s="67"/>
      <c r="B121" s="136" t="s">
        <v>28</v>
      </c>
      <c r="C121" s="136" t="s">
        <v>29</v>
      </c>
      <c r="D121" s="156"/>
      <c r="E121" s="69">
        <v>12705.67</v>
      </c>
      <c r="F121" s="70">
        <v>8000</v>
      </c>
      <c r="G121" s="70">
        <v>8000</v>
      </c>
      <c r="H121" s="70">
        <v>5494.014</v>
      </c>
      <c r="I121" s="59">
        <f t="shared" si="2"/>
        <v>43.240647679343155</v>
      </c>
      <c r="J121" s="73"/>
    </row>
    <row r="122" spans="1:10" s="64" customFormat="1" ht="27" customHeight="1">
      <c r="A122" s="139"/>
      <c r="B122" s="139">
        <v>3433</v>
      </c>
      <c r="C122" s="139" t="s">
        <v>232</v>
      </c>
      <c r="D122" s="155">
        <v>53082</v>
      </c>
      <c r="E122" s="69">
        <v>12705.67</v>
      </c>
      <c r="F122" s="70">
        <v>5494.01</v>
      </c>
      <c r="G122" s="70">
        <v>5494.01</v>
      </c>
      <c r="H122" s="70">
        <v>8000</v>
      </c>
      <c r="I122" s="59">
        <f t="shared" si="2"/>
        <v>62.96401527821831</v>
      </c>
      <c r="J122" s="71"/>
    </row>
    <row r="123" spans="1:10" s="64" customFormat="1" ht="27" customHeight="1">
      <c r="A123" s="151">
        <v>2301</v>
      </c>
      <c r="B123" s="152" t="s">
        <v>2</v>
      </c>
      <c r="C123" s="151" t="s">
        <v>233</v>
      </c>
      <c r="D123" s="151"/>
      <c r="E123" s="157">
        <v>1664.7</v>
      </c>
      <c r="F123" s="153"/>
      <c r="G123" s="153"/>
      <c r="H123" s="153"/>
      <c r="I123" s="146"/>
      <c r="J123" s="146"/>
    </row>
    <row r="124" spans="1:10" s="64" customFormat="1" ht="27" customHeight="1">
      <c r="A124" s="151" t="s">
        <v>297</v>
      </c>
      <c r="B124" s="152" t="s">
        <v>3</v>
      </c>
      <c r="C124" s="151" t="s">
        <v>298</v>
      </c>
      <c r="D124" s="152"/>
      <c r="E124" s="69">
        <v>1664.7</v>
      </c>
      <c r="F124" s="153">
        <v>177139</v>
      </c>
      <c r="G124" s="153">
        <v>177139</v>
      </c>
      <c r="H124" s="153"/>
      <c r="I124" s="146"/>
      <c r="J124" s="146"/>
    </row>
    <row r="125" spans="1:11" ht="27" customHeight="1">
      <c r="A125" s="151"/>
      <c r="B125" s="151">
        <v>3</v>
      </c>
      <c r="C125" s="151" t="s">
        <v>148</v>
      </c>
      <c r="D125" s="152"/>
      <c r="E125" s="69">
        <v>1664.7</v>
      </c>
      <c r="F125" s="153">
        <v>177139</v>
      </c>
      <c r="G125" s="153">
        <v>177139</v>
      </c>
      <c r="H125" s="153"/>
      <c r="I125" s="146"/>
      <c r="J125" s="146"/>
      <c r="K125" s="64"/>
    </row>
    <row r="126" spans="1:10" ht="27" customHeight="1">
      <c r="A126" s="151"/>
      <c r="B126" s="151">
        <v>32</v>
      </c>
      <c r="C126" s="151" t="s">
        <v>147</v>
      </c>
      <c r="D126" s="152"/>
      <c r="E126" s="69">
        <v>1644.7</v>
      </c>
      <c r="F126" s="153">
        <v>177139</v>
      </c>
      <c r="G126" s="153">
        <v>177139</v>
      </c>
      <c r="H126" s="153"/>
      <c r="I126" s="146"/>
      <c r="J126" s="146"/>
    </row>
    <row r="127" spans="1:10" ht="27" customHeight="1">
      <c r="A127" s="151"/>
      <c r="B127" s="151">
        <v>321</v>
      </c>
      <c r="C127" s="151" t="s">
        <v>6</v>
      </c>
      <c r="D127" s="152"/>
      <c r="E127" s="69">
        <v>0</v>
      </c>
      <c r="F127" s="153"/>
      <c r="G127" s="153"/>
      <c r="H127" s="153"/>
      <c r="I127" s="146"/>
      <c r="J127" s="146"/>
    </row>
    <row r="128" spans="1:10" ht="27" customHeight="1">
      <c r="A128" s="138"/>
      <c r="B128" s="138">
        <v>3212</v>
      </c>
      <c r="C128" s="138" t="s">
        <v>299</v>
      </c>
      <c r="D128" s="168">
        <v>48011</v>
      </c>
      <c r="E128" s="69">
        <v>0</v>
      </c>
      <c r="F128" s="62"/>
      <c r="G128" s="62"/>
      <c r="H128" s="62">
        <v>55826</v>
      </c>
      <c r="I128" s="154"/>
      <c r="J128" s="154"/>
    </row>
    <row r="129" spans="1:10" ht="27" customHeight="1">
      <c r="A129" s="151"/>
      <c r="B129" s="151">
        <v>322</v>
      </c>
      <c r="C129" s="151" t="s">
        <v>217</v>
      </c>
      <c r="D129" s="152"/>
      <c r="E129" s="69">
        <v>0</v>
      </c>
      <c r="F129" s="153">
        <v>177139</v>
      </c>
      <c r="G129" s="153">
        <v>177139</v>
      </c>
      <c r="H129" s="153"/>
      <c r="I129" s="146"/>
      <c r="J129" s="146"/>
    </row>
    <row r="130" spans="1:10" ht="27" customHeight="1">
      <c r="A130" s="138"/>
      <c r="B130" s="138">
        <v>3299</v>
      </c>
      <c r="C130" s="138" t="s">
        <v>44</v>
      </c>
      <c r="D130" s="168">
        <v>11001</v>
      </c>
      <c r="E130" s="69">
        <v>0</v>
      </c>
      <c r="F130" s="62"/>
      <c r="G130" s="62"/>
      <c r="H130" s="62"/>
      <c r="I130" s="154"/>
      <c r="J130" s="154"/>
    </row>
    <row r="131" spans="1:10" ht="27" customHeight="1">
      <c r="A131" s="136" t="s">
        <v>246</v>
      </c>
      <c r="B131" s="67" t="s">
        <v>3</v>
      </c>
      <c r="C131" s="136" t="s">
        <v>247</v>
      </c>
      <c r="D131" s="156"/>
      <c r="E131" s="69">
        <v>0</v>
      </c>
      <c r="F131" s="68"/>
      <c r="G131" s="68"/>
      <c r="H131" s="68"/>
      <c r="I131" s="63"/>
      <c r="J131" s="63"/>
    </row>
    <row r="132" spans="1:10" ht="27" customHeight="1">
      <c r="A132" s="67"/>
      <c r="B132" s="136">
        <v>3</v>
      </c>
      <c r="C132" s="136" t="s">
        <v>148</v>
      </c>
      <c r="D132" s="156"/>
      <c r="E132" s="69">
        <v>0</v>
      </c>
      <c r="F132" s="68"/>
      <c r="G132" s="68"/>
      <c r="H132" s="68"/>
      <c r="I132" s="63"/>
      <c r="J132" s="63"/>
    </row>
    <row r="133" spans="1:10" ht="27" customHeight="1">
      <c r="A133" s="67"/>
      <c r="B133" s="136">
        <v>32</v>
      </c>
      <c r="C133" s="136" t="s">
        <v>147</v>
      </c>
      <c r="D133" s="156"/>
      <c r="E133" s="69">
        <v>0</v>
      </c>
      <c r="F133" s="68"/>
      <c r="G133" s="68"/>
      <c r="H133" s="68"/>
      <c r="I133" s="63"/>
      <c r="J133" s="63"/>
    </row>
    <row r="134" spans="1:10" ht="27" customHeight="1">
      <c r="A134" s="67"/>
      <c r="B134" s="136">
        <v>323</v>
      </c>
      <c r="C134" s="136" t="s">
        <v>13</v>
      </c>
      <c r="D134" s="156"/>
      <c r="E134" s="69">
        <v>0</v>
      </c>
      <c r="F134" s="70"/>
      <c r="G134" s="70"/>
      <c r="H134" s="68"/>
      <c r="I134" s="73"/>
      <c r="J134" s="73"/>
    </row>
    <row r="135" spans="1:10" ht="27" customHeight="1">
      <c r="A135" s="139"/>
      <c r="B135" s="139">
        <v>3237</v>
      </c>
      <c r="C135" s="139" t="s">
        <v>16</v>
      </c>
      <c r="D135" s="155">
        <v>11001</v>
      </c>
      <c r="E135" s="69">
        <v>0</v>
      </c>
      <c r="F135" s="70"/>
      <c r="G135" s="70"/>
      <c r="H135" s="70"/>
      <c r="I135" s="71"/>
      <c r="J135" s="71"/>
    </row>
    <row r="136" spans="1:10" ht="27" customHeight="1">
      <c r="A136" s="175" t="s">
        <v>251</v>
      </c>
      <c r="B136" s="176" t="s">
        <v>3</v>
      </c>
      <c r="C136" s="175" t="s">
        <v>321</v>
      </c>
      <c r="D136" s="176"/>
      <c r="E136" s="173">
        <v>0</v>
      </c>
      <c r="F136" s="174">
        <v>1465</v>
      </c>
      <c r="G136" s="174">
        <v>1465</v>
      </c>
      <c r="H136" s="174">
        <v>5700</v>
      </c>
      <c r="I136" s="171">
        <v>138.22</v>
      </c>
      <c r="J136" s="147"/>
    </row>
    <row r="137" spans="1:10" ht="27" customHeight="1">
      <c r="A137" s="67"/>
      <c r="B137" s="136">
        <v>3</v>
      </c>
      <c r="C137" s="136" t="s">
        <v>148</v>
      </c>
      <c r="D137" s="156"/>
      <c r="E137" s="69">
        <v>0</v>
      </c>
      <c r="F137" s="68"/>
      <c r="G137" s="68"/>
      <c r="H137" s="68"/>
      <c r="I137" s="63"/>
      <c r="J137" s="63"/>
    </row>
    <row r="138" spans="1:10" ht="27" customHeight="1">
      <c r="A138" s="67"/>
      <c r="B138" s="136">
        <v>31</v>
      </c>
      <c r="C138" s="136" t="s">
        <v>224</v>
      </c>
      <c r="D138" s="156"/>
      <c r="E138" s="69">
        <v>0</v>
      </c>
      <c r="F138" s="68"/>
      <c r="G138" s="68"/>
      <c r="H138" s="68"/>
      <c r="I138" s="63"/>
      <c r="J138" s="63"/>
    </row>
    <row r="139" spans="1:10" ht="27" customHeight="1">
      <c r="A139" s="67"/>
      <c r="B139" s="136">
        <v>321</v>
      </c>
      <c r="C139" s="170" t="s">
        <v>6</v>
      </c>
      <c r="D139" s="156"/>
      <c r="E139" s="69">
        <v>0</v>
      </c>
      <c r="F139" s="70">
        <v>706.1</v>
      </c>
      <c r="G139" s="70">
        <v>706.1</v>
      </c>
      <c r="H139" s="69">
        <v>1266</v>
      </c>
      <c r="I139" s="62">
        <v>179.29</v>
      </c>
      <c r="J139" s="73"/>
    </row>
    <row r="140" spans="1:10" ht="27" customHeight="1">
      <c r="A140" s="139"/>
      <c r="B140" s="139">
        <v>322</v>
      </c>
      <c r="C140" s="139" t="s">
        <v>217</v>
      </c>
      <c r="D140" s="155"/>
      <c r="E140" s="69">
        <v>0</v>
      </c>
      <c r="F140" s="70">
        <v>758.9</v>
      </c>
      <c r="G140" s="70">
        <v>758.9</v>
      </c>
      <c r="H140" s="70">
        <v>759</v>
      </c>
      <c r="I140" s="187">
        <v>100</v>
      </c>
      <c r="J140" s="71"/>
    </row>
    <row r="141" spans="1:10" ht="27" customHeight="1">
      <c r="A141" s="136" t="s">
        <v>251</v>
      </c>
      <c r="B141" s="67" t="s">
        <v>3</v>
      </c>
      <c r="C141" s="136" t="s">
        <v>252</v>
      </c>
      <c r="D141" s="156"/>
      <c r="E141" s="69">
        <v>0</v>
      </c>
      <c r="F141" s="72">
        <v>5700</v>
      </c>
      <c r="G141" s="72">
        <v>5700</v>
      </c>
      <c r="H141" s="72"/>
      <c r="I141" s="73"/>
      <c r="J141" s="73"/>
    </row>
    <row r="142" spans="1:10" ht="27" customHeight="1">
      <c r="A142" s="67"/>
      <c r="B142" s="136">
        <v>3</v>
      </c>
      <c r="C142" s="136" t="s">
        <v>148</v>
      </c>
      <c r="D142" s="156"/>
      <c r="E142" s="69">
        <v>0</v>
      </c>
      <c r="F142" s="72">
        <v>5700</v>
      </c>
      <c r="G142" s="72">
        <v>5700</v>
      </c>
      <c r="H142" s="68"/>
      <c r="I142" s="73"/>
      <c r="J142" s="73"/>
    </row>
    <row r="143" spans="1:10" ht="27" customHeight="1">
      <c r="A143" s="67"/>
      <c r="B143" s="136">
        <v>32</v>
      </c>
      <c r="C143" s="136" t="s">
        <v>147</v>
      </c>
      <c r="D143" s="156"/>
      <c r="E143" s="69">
        <v>0</v>
      </c>
      <c r="F143" s="72">
        <v>5700</v>
      </c>
      <c r="G143" s="72">
        <v>5700</v>
      </c>
      <c r="H143" s="68"/>
      <c r="I143" s="73"/>
      <c r="J143" s="73"/>
    </row>
    <row r="144" spans="1:10" ht="27" customHeight="1">
      <c r="A144" s="67"/>
      <c r="B144" s="136" t="s">
        <v>5</v>
      </c>
      <c r="C144" s="136" t="s">
        <v>6</v>
      </c>
      <c r="D144" s="156"/>
      <c r="E144" s="69">
        <v>0</v>
      </c>
      <c r="F144" s="70"/>
      <c r="G144" s="70"/>
      <c r="H144" s="72"/>
      <c r="I144" s="73"/>
      <c r="J144" s="73"/>
    </row>
    <row r="145" spans="1:11" s="89" customFormat="1" ht="27" customHeight="1">
      <c r="A145" s="139"/>
      <c r="B145" s="139" t="s">
        <v>8</v>
      </c>
      <c r="C145" s="139" t="s">
        <v>9</v>
      </c>
      <c r="D145" s="155">
        <v>53082</v>
      </c>
      <c r="E145" s="69">
        <v>0</v>
      </c>
      <c r="F145" s="70"/>
      <c r="G145" s="70"/>
      <c r="H145" s="70"/>
      <c r="I145" s="71"/>
      <c r="J145" s="71"/>
      <c r="K145" s="57"/>
    </row>
    <row r="146" spans="1:11" ht="27" customHeight="1">
      <c r="A146" s="136"/>
      <c r="B146" s="136">
        <v>322</v>
      </c>
      <c r="C146" s="136" t="s">
        <v>217</v>
      </c>
      <c r="D146" s="160"/>
      <c r="E146" s="69">
        <v>0</v>
      </c>
      <c r="F146" s="72"/>
      <c r="G146" s="72"/>
      <c r="H146" s="72"/>
      <c r="I146" s="71"/>
      <c r="J146" s="73"/>
      <c r="K146" s="89"/>
    </row>
    <row r="147" spans="1:11" s="89" customFormat="1" ht="27" customHeight="1">
      <c r="A147" s="139"/>
      <c r="B147" s="139">
        <v>3222</v>
      </c>
      <c r="C147" s="139" t="s">
        <v>98</v>
      </c>
      <c r="D147" s="155">
        <v>53082</v>
      </c>
      <c r="E147" s="69">
        <v>0</v>
      </c>
      <c r="F147" s="70"/>
      <c r="G147" s="70"/>
      <c r="H147" s="70"/>
      <c r="I147" s="71"/>
      <c r="J147" s="71"/>
      <c r="K147" s="57"/>
    </row>
    <row r="148" spans="1:11" ht="27" customHeight="1">
      <c r="A148" s="136"/>
      <c r="B148" s="136">
        <v>323</v>
      </c>
      <c r="C148" s="136" t="s">
        <v>13</v>
      </c>
      <c r="D148" s="160"/>
      <c r="E148" s="69">
        <v>0</v>
      </c>
      <c r="F148" s="72"/>
      <c r="G148" s="72"/>
      <c r="H148" s="72"/>
      <c r="I148" s="73"/>
      <c r="J148" s="73"/>
      <c r="K148" s="89"/>
    </row>
    <row r="149" spans="1:10" ht="27" customHeight="1">
      <c r="A149" s="139"/>
      <c r="B149" s="139">
        <v>3237</v>
      </c>
      <c r="C149" s="139" t="s">
        <v>109</v>
      </c>
      <c r="D149" s="155">
        <v>53082</v>
      </c>
      <c r="E149" s="69">
        <v>0</v>
      </c>
      <c r="F149" s="70"/>
      <c r="G149" s="70"/>
      <c r="H149" s="70"/>
      <c r="I149" s="71"/>
      <c r="J149" s="71"/>
    </row>
    <row r="150" spans="1:10" ht="27" customHeight="1">
      <c r="A150" s="67"/>
      <c r="B150" s="136">
        <v>329</v>
      </c>
      <c r="C150" s="136" t="s">
        <v>27</v>
      </c>
      <c r="D150" s="156"/>
      <c r="E150" s="69">
        <v>0</v>
      </c>
      <c r="F150" s="72">
        <v>5700</v>
      </c>
      <c r="G150" s="72">
        <v>5700</v>
      </c>
      <c r="H150" s="72"/>
      <c r="I150" s="73"/>
      <c r="J150" s="73"/>
    </row>
    <row r="151" spans="1:10" ht="27" customHeight="1">
      <c r="A151" s="140"/>
      <c r="B151" s="139">
        <v>3293</v>
      </c>
      <c r="C151" s="139" t="s">
        <v>221</v>
      </c>
      <c r="D151" s="155">
        <v>53082</v>
      </c>
      <c r="E151" s="69">
        <v>0</v>
      </c>
      <c r="F151" s="70"/>
      <c r="G151" s="70"/>
      <c r="H151" s="70"/>
      <c r="I151" s="71"/>
      <c r="J151" s="71"/>
    </row>
    <row r="152" spans="1:11" s="89" customFormat="1" ht="27" customHeight="1">
      <c r="A152" s="139"/>
      <c r="B152" s="139">
        <v>3299</v>
      </c>
      <c r="C152" s="139" t="s">
        <v>27</v>
      </c>
      <c r="D152" s="155">
        <v>53082</v>
      </c>
      <c r="E152" s="69">
        <v>0</v>
      </c>
      <c r="F152" s="70"/>
      <c r="G152" s="70"/>
      <c r="H152" s="70"/>
      <c r="I152" s="71"/>
      <c r="J152" s="71"/>
      <c r="K152" s="57"/>
    </row>
    <row r="153" spans="1:10" s="89" customFormat="1" ht="27" customHeight="1">
      <c r="A153" s="136"/>
      <c r="B153" s="136">
        <v>34</v>
      </c>
      <c r="C153" s="136" t="s">
        <v>149</v>
      </c>
      <c r="D153" s="160"/>
      <c r="E153" s="69">
        <v>0</v>
      </c>
      <c r="F153" s="68"/>
      <c r="G153" s="68"/>
      <c r="H153" s="68"/>
      <c r="I153" s="73"/>
      <c r="J153" s="73"/>
    </row>
    <row r="154" spans="1:11" ht="27" customHeight="1">
      <c r="A154" s="136"/>
      <c r="B154" s="136">
        <v>343</v>
      </c>
      <c r="C154" s="136" t="s">
        <v>29</v>
      </c>
      <c r="D154" s="160"/>
      <c r="E154" s="69">
        <v>0</v>
      </c>
      <c r="F154" s="70"/>
      <c r="G154" s="70"/>
      <c r="H154" s="68"/>
      <c r="I154" s="73"/>
      <c r="J154" s="73"/>
      <c r="K154" s="89"/>
    </row>
    <row r="155" spans="1:10" ht="27" customHeight="1">
      <c r="A155" s="139"/>
      <c r="B155" s="139">
        <v>3431</v>
      </c>
      <c r="C155" s="139" t="s">
        <v>31</v>
      </c>
      <c r="D155" s="155">
        <v>53082</v>
      </c>
      <c r="E155" s="69">
        <v>0</v>
      </c>
      <c r="F155" s="70"/>
      <c r="G155" s="70"/>
      <c r="H155" s="70"/>
      <c r="I155" s="71"/>
      <c r="J155" s="71"/>
    </row>
    <row r="156" spans="1:10" ht="27" customHeight="1">
      <c r="A156" s="136" t="s">
        <v>254</v>
      </c>
      <c r="B156" s="136" t="s">
        <v>3</v>
      </c>
      <c r="C156" s="136" t="s">
        <v>255</v>
      </c>
      <c r="D156" s="160"/>
      <c r="E156" s="69">
        <v>0</v>
      </c>
      <c r="F156" s="72"/>
      <c r="G156" s="72"/>
      <c r="H156" s="72"/>
      <c r="I156" s="71"/>
      <c r="J156" s="73"/>
    </row>
    <row r="157" spans="1:10" ht="27" customHeight="1">
      <c r="A157" s="136"/>
      <c r="B157" s="136">
        <v>3</v>
      </c>
      <c r="C157" s="136" t="s">
        <v>148</v>
      </c>
      <c r="D157" s="160"/>
      <c r="E157" s="69">
        <v>0</v>
      </c>
      <c r="F157" s="72"/>
      <c r="G157" s="72"/>
      <c r="H157" s="72"/>
      <c r="I157" s="71"/>
      <c r="J157" s="73"/>
    </row>
    <row r="158" spans="1:10" ht="27" customHeight="1">
      <c r="A158" s="136"/>
      <c r="B158" s="136">
        <v>32</v>
      </c>
      <c r="C158" s="136" t="s">
        <v>147</v>
      </c>
      <c r="D158" s="160"/>
      <c r="E158" s="69">
        <v>0</v>
      </c>
      <c r="F158" s="72"/>
      <c r="G158" s="72"/>
      <c r="H158" s="72"/>
      <c r="I158" s="71"/>
      <c r="J158" s="73"/>
    </row>
    <row r="159" spans="1:10" ht="27" customHeight="1">
      <c r="A159" s="136"/>
      <c r="B159" s="136">
        <v>323</v>
      </c>
      <c r="C159" s="136" t="s">
        <v>13</v>
      </c>
      <c r="D159" s="160"/>
      <c r="E159" s="69">
        <v>0</v>
      </c>
      <c r="F159" s="70"/>
      <c r="G159" s="72"/>
      <c r="H159" s="72"/>
      <c r="I159" s="71"/>
      <c r="J159" s="73"/>
    </row>
    <row r="160" spans="1:10" ht="27" customHeight="1">
      <c r="A160" s="139"/>
      <c r="B160" s="139">
        <v>3231</v>
      </c>
      <c r="C160" s="139" t="s">
        <v>256</v>
      </c>
      <c r="D160" s="155">
        <v>58400</v>
      </c>
      <c r="E160" s="69">
        <v>0</v>
      </c>
      <c r="F160" s="70"/>
      <c r="G160" s="70"/>
      <c r="H160" s="70"/>
      <c r="I160" s="71"/>
      <c r="J160" s="71"/>
    </row>
    <row r="161" spans="1:10" ht="27" customHeight="1">
      <c r="A161" s="175" t="s">
        <v>234</v>
      </c>
      <c r="B161" s="176" t="s">
        <v>3</v>
      </c>
      <c r="C161" s="175" t="s">
        <v>253</v>
      </c>
      <c r="D161" s="176"/>
      <c r="E161" s="173">
        <v>0</v>
      </c>
      <c r="F161" s="174">
        <v>10000</v>
      </c>
      <c r="G161" s="174">
        <v>10000</v>
      </c>
      <c r="H161" s="174">
        <v>10000</v>
      </c>
      <c r="I161" s="59" t="e">
        <f>H161/E161*100</f>
        <v>#DIV/0!</v>
      </c>
      <c r="J161" s="59" t="e">
        <f>I161/F161*100</f>
        <v>#DIV/0!</v>
      </c>
    </row>
    <row r="162" spans="1:10" ht="27" customHeight="1">
      <c r="A162" s="67"/>
      <c r="B162" s="136">
        <v>3</v>
      </c>
      <c r="C162" s="136" t="s">
        <v>148</v>
      </c>
      <c r="D162" s="156"/>
      <c r="E162" s="69">
        <v>0</v>
      </c>
      <c r="F162" s="68">
        <v>0</v>
      </c>
      <c r="G162" s="68">
        <v>0</v>
      </c>
      <c r="H162" s="68"/>
      <c r="I162" s="73"/>
      <c r="J162" s="73"/>
    </row>
    <row r="163" spans="1:11" s="89" customFormat="1" ht="27" customHeight="1">
      <c r="A163" s="67"/>
      <c r="B163" s="136">
        <v>32</v>
      </c>
      <c r="C163" s="136" t="s">
        <v>147</v>
      </c>
      <c r="D163" s="156"/>
      <c r="E163" s="69">
        <v>0</v>
      </c>
      <c r="F163" s="68">
        <v>0</v>
      </c>
      <c r="G163" s="68">
        <v>0</v>
      </c>
      <c r="H163" s="68"/>
      <c r="I163" s="73"/>
      <c r="J163" s="73"/>
      <c r="K163" s="57"/>
    </row>
    <row r="164" spans="1:11" ht="27" customHeight="1">
      <c r="A164" s="67"/>
      <c r="B164" s="136">
        <v>322</v>
      </c>
      <c r="C164" s="170" t="s">
        <v>217</v>
      </c>
      <c r="D164" s="156"/>
      <c r="E164" s="69">
        <v>0</v>
      </c>
      <c r="F164" s="68"/>
      <c r="G164" s="68"/>
      <c r="H164" s="68"/>
      <c r="I164" s="73"/>
      <c r="J164" s="73"/>
      <c r="K164" s="89"/>
    </row>
    <row r="165" spans="1:11" s="89" customFormat="1" ht="27" customHeight="1">
      <c r="A165" s="140"/>
      <c r="B165" s="139">
        <v>3211</v>
      </c>
      <c r="C165" s="139" t="s">
        <v>9</v>
      </c>
      <c r="D165" s="161"/>
      <c r="E165" s="69">
        <v>0</v>
      </c>
      <c r="F165" s="69"/>
      <c r="G165" s="69"/>
      <c r="H165" s="69"/>
      <c r="I165" s="178"/>
      <c r="J165" s="178"/>
      <c r="K165" s="57"/>
    </row>
    <row r="166" spans="1:10" s="89" customFormat="1" ht="27" customHeight="1">
      <c r="A166" s="67"/>
      <c r="B166" s="136">
        <v>322</v>
      </c>
      <c r="C166" s="136" t="s">
        <v>217</v>
      </c>
      <c r="D166" s="156"/>
      <c r="E166" s="69">
        <v>0</v>
      </c>
      <c r="F166" s="72">
        <v>300</v>
      </c>
      <c r="G166" s="72">
        <v>300</v>
      </c>
      <c r="H166" s="72">
        <v>300</v>
      </c>
      <c r="I166" s="153" t="e">
        <f>H166/E166*100</f>
        <v>#DIV/0!</v>
      </c>
      <c r="J166" s="153" t="e">
        <f>I166/F166*100</f>
        <v>#DIV/0!</v>
      </c>
    </row>
    <row r="167" spans="1:10" s="89" customFormat="1" ht="27" customHeight="1">
      <c r="A167" s="139"/>
      <c r="B167" s="139">
        <v>3221</v>
      </c>
      <c r="C167" s="139" t="s">
        <v>46</v>
      </c>
      <c r="D167" s="155">
        <v>11001</v>
      </c>
      <c r="E167" s="69">
        <v>0</v>
      </c>
      <c r="F167" s="70"/>
      <c r="G167" s="70"/>
      <c r="H167" s="70"/>
      <c r="I167" s="178"/>
      <c r="J167" s="178"/>
    </row>
    <row r="168" spans="1:10" s="89" customFormat="1" ht="27" customHeight="1">
      <c r="A168" s="139"/>
      <c r="B168" s="139">
        <v>3222</v>
      </c>
      <c r="C168" s="139" t="s">
        <v>283</v>
      </c>
      <c r="D168" s="155">
        <v>11001</v>
      </c>
      <c r="E168" s="69">
        <v>0</v>
      </c>
      <c r="F168" s="70"/>
      <c r="G168" s="70"/>
      <c r="H168" s="70"/>
      <c r="I168" s="178"/>
      <c r="J168" s="178"/>
    </row>
    <row r="169" spans="1:11" ht="27" customHeight="1">
      <c r="A169" s="139"/>
      <c r="B169" s="139">
        <v>3225</v>
      </c>
      <c r="C169" s="139" t="s">
        <v>50</v>
      </c>
      <c r="D169" s="155">
        <v>11001</v>
      </c>
      <c r="E169" s="69">
        <v>0</v>
      </c>
      <c r="F169" s="70"/>
      <c r="G169" s="70"/>
      <c r="H169" s="70"/>
      <c r="I169" s="178"/>
      <c r="J169" s="178"/>
      <c r="K169" s="89"/>
    </row>
    <row r="170" spans="1:10" ht="27" customHeight="1">
      <c r="A170" s="67"/>
      <c r="B170" s="136">
        <v>323</v>
      </c>
      <c r="C170" s="136" t="s">
        <v>13</v>
      </c>
      <c r="D170" s="156"/>
      <c r="E170" s="69">
        <v>0</v>
      </c>
      <c r="F170" s="70"/>
      <c r="G170" s="70"/>
      <c r="H170" s="68"/>
      <c r="I170" s="177"/>
      <c r="J170" s="177"/>
    </row>
    <row r="171" spans="1:10" ht="27" customHeight="1">
      <c r="A171" s="140"/>
      <c r="B171" s="139">
        <v>3231</v>
      </c>
      <c r="C171" s="139" t="s">
        <v>52</v>
      </c>
      <c r="D171" s="155">
        <v>11001</v>
      </c>
      <c r="E171" s="69">
        <v>0</v>
      </c>
      <c r="F171" s="70">
        <v>5200</v>
      </c>
      <c r="G171" s="70">
        <v>5200</v>
      </c>
      <c r="H171" s="69">
        <v>3500</v>
      </c>
      <c r="I171" s="153" t="e">
        <f>H171/E171*100</f>
        <v>#DIV/0!</v>
      </c>
      <c r="J171" s="153" t="e">
        <f>I171/F171*100</f>
        <v>#DIV/0!</v>
      </c>
    </row>
    <row r="172" spans="1:10" ht="27" customHeight="1">
      <c r="A172" s="139"/>
      <c r="B172" s="139">
        <v>3239</v>
      </c>
      <c r="C172" s="139" t="s">
        <v>18</v>
      </c>
      <c r="D172" s="155">
        <v>11001</v>
      </c>
      <c r="E172" s="69">
        <v>0</v>
      </c>
      <c r="F172" s="70"/>
      <c r="G172" s="70"/>
      <c r="H172" s="70"/>
      <c r="I172" s="71"/>
      <c r="J172" s="71"/>
    </row>
    <row r="173" spans="1:10" ht="27" customHeight="1">
      <c r="A173" s="136"/>
      <c r="B173" s="136">
        <v>329</v>
      </c>
      <c r="C173" s="136" t="s">
        <v>258</v>
      </c>
      <c r="D173" s="160"/>
      <c r="E173" s="69">
        <v>0</v>
      </c>
      <c r="F173" s="70"/>
      <c r="G173" s="70"/>
      <c r="H173" s="72"/>
      <c r="I173" s="73"/>
      <c r="J173" s="73"/>
    </row>
    <row r="174" spans="1:10" ht="27" customHeight="1">
      <c r="A174" s="139"/>
      <c r="B174" s="139">
        <v>3299</v>
      </c>
      <c r="C174" s="139" t="s">
        <v>27</v>
      </c>
      <c r="D174" s="155">
        <v>11001</v>
      </c>
      <c r="E174" s="69">
        <v>0</v>
      </c>
      <c r="F174" s="70"/>
      <c r="G174" s="70"/>
      <c r="H174" s="70"/>
      <c r="I174" s="178"/>
      <c r="J174" s="178"/>
    </row>
    <row r="175" spans="1:10" ht="27" customHeight="1">
      <c r="A175" s="136"/>
      <c r="B175" s="136">
        <v>4</v>
      </c>
      <c r="C175" s="136" t="s">
        <v>151</v>
      </c>
      <c r="D175" s="160"/>
      <c r="E175" s="69">
        <v>0</v>
      </c>
      <c r="F175" s="68">
        <v>4500</v>
      </c>
      <c r="G175" s="68">
        <v>4500</v>
      </c>
      <c r="H175" s="68">
        <v>4500</v>
      </c>
      <c r="I175" s="153" t="e">
        <f>H175/E175*100</f>
        <v>#DIV/0!</v>
      </c>
      <c r="J175" s="153" t="e">
        <f>I175/F175*100</f>
        <v>#DIV/0!</v>
      </c>
    </row>
    <row r="176" spans="1:10" ht="27" customHeight="1">
      <c r="A176" s="136"/>
      <c r="B176" s="136">
        <v>42</v>
      </c>
      <c r="C176" s="136" t="s">
        <v>150</v>
      </c>
      <c r="D176" s="160"/>
      <c r="E176" s="69">
        <v>0</v>
      </c>
      <c r="F176" s="68"/>
      <c r="G176" s="68"/>
      <c r="H176" s="68"/>
      <c r="I176" s="177"/>
      <c r="J176" s="177"/>
    </row>
    <row r="177" spans="1:10" ht="27" customHeight="1">
      <c r="A177" s="136"/>
      <c r="B177" s="136">
        <v>422</v>
      </c>
      <c r="C177" s="136" t="s">
        <v>22</v>
      </c>
      <c r="D177" s="160"/>
      <c r="E177" s="69">
        <v>0</v>
      </c>
      <c r="F177" s="68"/>
      <c r="G177" s="68"/>
      <c r="H177" s="68"/>
      <c r="I177" s="177"/>
      <c r="J177" s="177"/>
    </row>
    <row r="178" spans="1:10" ht="27" customHeight="1">
      <c r="A178" s="139"/>
      <c r="B178" s="139">
        <v>4227</v>
      </c>
      <c r="C178" s="139" t="s">
        <v>24</v>
      </c>
      <c r="D178" s="155">
        <v>11001</v>
      </c>
      <c r="E178" s="69">
        <v>0</v>
      </c>
      <c r="F178" s="70">
        <v>4500</v>
      </c>
      <c r="G178" s="70">
        <v>4500</v>
      </c>
      <c r="H178" s="70">
        <v>4500</v>
      </c>
      <c r="I178" s="153" t="e">
        <f>H178/E178*100</f>
        <v>#DIV/0!</v>
      </c>
      <c r="J178" s="153" t="e">
        <f>I178/F178*100</f>
        <v>#DIV/0!</v>
      </c>
    </row>
    <row r="179" spans="1:10" ht="27" customHeight="1">
      <c r="A179" s="151">
        <v>2302</v>
      </c>
      <c r="B179" s="152" t="s">
        <v>2</v>
      </c>
      <c r="C179" s="151" t="s">
        <v>233</v>
      </c>
      <c r="D179" s="151"/>
      <c r="E179" s="157">
        <v>0</v>
      </c>
      <c r="F179" s="153"/>
      <c r="G179" s="153"/>
      <c r="H179" s="153"/>
      <c r="I179" s="146"/>
      <c r="J179" s="146"/>
    </row>
    <row r="180" spans="1:10" ht="27" customHeight="1">
      <c r="A180" s="136" t="s">
        <v>261</v>
      </c>
      <c r="B180" s="67" t="s">
        <v>3</v>
      </c>
      <c r="C180" s="136" t="s">
        <v>262</v>
      </c>
      <c r="D180" s="156"/>
      <c r="E180" s="69">
        <v>0</v>
      </c>
      <c r="F180" s="68"/>
      <c r="G180" s="68"/>
      <c r="H180" s="68"/>
      <c r="I180" s="63"/>
      <c r="J180" s="63"/>
    </row>
    <row r="181" spans="1:10" ht="27" customHeight="1">
      <c r="A181" s="67"/>
      <c r="B181" s="136">
        <v>3</v>
      </c>
      <c r="C181" s="136" t="s">
        <v>148</v>
      </c>
      <c r="D181" s="156"/>
      <c r="E181" s="69">
        <v>0</v>
      </c>
      <c r="F181" s="68"/>
      <c r="G181" s="68"/>
      <c r="H181" s="68"/>
      <c r="I181" s="63"/>
      <c r="J181" s="63"/>
    </row>
    <row r="182" spans="1:11" s="89" customFormat="1" ht="27" customHeight="1">
      <c r="A182" s="67"/>
      <c r="B182" s="136">
        <v>32</v>
      </c>
      <c r="C182" s="136" t="s">
        <v>147</v>
      </c>
      <c r="D182" s="156"/>
      <c r="E182" s="69">
        <v>0</v>
      </c>
      <c r="F182" s="68"/>
      <c r="G182" s="68"/>
      <c r="H182" s="68"/>
      <c r="I182" s="63"/>
      <c r="J182" s="63"/>
      <c r="K182" s="57"/>
    </row>
    <row r="183" spans="1:11" ht="27" customHeight="1">
      <c r="A183" s="67"/>
      <c r="B183" s="136">
        <v>322</v>
      </c>
      <c r="C183" s="136" t="s">
        <v>217</v>
      </c>
      <c r="D183" s="156"/>
      <c r="E183" s="69">
        <v>0</v>
      </c>
      <c r="F183" s="70"/>
      <c r="G183" s="70"/>
      <c r="H183" s="72"/>
      <c r="I183" s="73"/>
      <c r="J183" s="73"/>
      <c r="K183" s="89"/>
    </row>
    <row r="184" spans="1:11" s="89" customFormat="1" ht="27" customHeight="1">
      <c r="A184" s="139"/>
      <c r="B184" s="139">
        <v>3325</v>
      </c>
      <c r="C184" s="139" t="s">
        <v>50</v>
      </c>
      <c r="D184" s="155">
        <v>53082</v>
      </c>
      <c r="E184" s="69">
        <v>0</v>
      </c>
      <c r="F184" s="70"/>
      <c r="G184" s="70"/>
      <c r="H184" s="70"/>
      <c r="I184" s="71"/>
      <c r="J184" s="71"/>
      <c r="K184" s="57"/>
    </row>
    <row r="185" spans="1:10" s="89" customFormat="1" ht="27" customHeight="1">
      <c r="A185" s="139"/>
      <c r="B185" s="139">
        <v>3231</v>
      </c>
      <c r="C185" s="139" t="s">
        <v>52</v>
      </c>
      <c r="D185" s="155">
        <v>53082</v>
      </c>
      <c r="E185" s="69">
        <v>0</v>
      </c>
      <c r="F185" s="70"/>
      <c r="G185" s="70"/>
      <c r="H185" s="70"/>
      <c r="I185" s="71"/>
      <c r="J185" s="71"/>
    </row>
    <row r="186" spans="1:10" s="89" customFormat="1" ht="27" customHeight="1">
      <c r="A186" s="67"/>
      <c r="B186" s="136">
        <v>4</v>
      </c>
      <c r="C186" s="136" t="s">
        <v>151</v>
      </c>
      <c r="D186" s="156"/>
      <c r="E186" s="69">
        <v>0</v>
      </c>
      <c r="F186" s="68"/>
      <c r="G186" s="68"/>
      <c r="H186" s="68"/>
      <c r="I186" s="73"/>
      <c r="J186" s="73"/>
    </row>
    <row r="187" spans="1:11" ht="27" customHeight="1">
      <c r="A187" s="139"/>
      <c r="B187" s="136">
        <v>42</v>
      </c>
      <c r="C187" s="136" t="s">
        <v>150</v>
      </c>
      <c r="D187" s="155"/>
      <c r="E187" s="69">
        <v>0</v>
      </c>
      <c r="F187" s="68"/>
      <c r="G187" s="68"/>
      <c r="H187" s="68"/>
      <c r="I187" s="63"/>
      <c r="J187" s="63"/>
      <c r="K187" s="89"/>
    </row>
    <row r="188" spans="1:11" s="89" customFormat="1" ht="27" customHeight="1">
      <c r="A188" s="139"/>
      <c r="B188" s="136">
        <v>424</v>
      </c>
      <c r="C188" s="136" t="s">
        <v>60</v>
      </c>
      <c r="D188" s="155"/>
      <c r="E188" s="69">
        <v>0</v>
      </c>
      <c r="F188" s="70"/>
      <c r="G188" s="70"/>
      <c r="H188" s="72"/>
      <c r="I188" s="63"/>
      <c r="J188" s="63"/>
      <c r="K188" s="57"/>
    </row>
    <row r="189" spans="1:10" s="89" customFormat="1" ht="27" customHeight="1">
      <c r="A189" s="139"/>
      <c r="B189" s="139">
        <v>42411</v>
      </c>
      <c r="C189" s="139" t="s">
        <v>263</v>
      </c>
      <c r="D189" s="155">
        <v>53082</v>
      </c>
      <c r="E189" s="69">
        <v>0</v>
      </c>
      <c r="F189" s="70"/>
      <c r="G189" s="70"/>
      <c r="H189" s="70"/>
      <c r="I189" s="71"/>
      <c r="J189" s="71"/>
    </row>
    <row r="190" spans="1:10" s="89" customFormat="1" ht="27" customHeight="1">
      <c r="A190" s="136" t="s">
        <v>235</v>
      </c>
      <c r="B190" s="67" t="s">
        <v>3</v>
      </c>
      <c r="C190" s="136" t="s">
        <v>260</v>
      </c>
      <c r="D190" s="156"/>
      <c r="E190" s="69">
        <v>0</v>
      </c>
      <c r="F190" s="68"/>
      <c r="G190" s="68"/>
      <c r="H190" s="68"/>
      <c r="I190" s="63"/>
      <c r="J190" s="63"/>
    </row>
    <row r="191" spans="1:10" s="89" customFormat="1" ht="27" customHeight="1">
      <c r="A191" s="67"/>
      <c r="B191" s="136">
        <v>3</v>
      </c>
      <c r="C191" s="136" t="s">
        <v>148</v>
      </c>
      <c r="D191" s="156"/>
      <c r="E191" s="69">
        <v>0</v>
      </c>
      <c r="F191" s="68"/>
      <c r="G191" s="68"/>
      <c r="H191" s="68"/>
      <c r="I191" s="63"/>
      <c r="J191" s="63"/>
    </row>
    <row r="192" spans="1:11" ht="27" customHeight="1">
      <c r="A192" s="67"/>
      <c r="B192" s="136">
        <v>32</v>
      </c>
      <c r="C192" s="136" t="s">
        <v>147</v>
      </c>
      <c r="D192" s="156"/>
      <c r="E192" s="69">
        <v>0</v>
      </c>
      <c r="F192" s="68"/>
      <c r="G192" s="68"/>
      <c r="H192" s="68"/>
      <c r="I192" s="63"/>
      <c r="J192" s="63"/>
      <c r="K192" s="89"/>
    </row>
    <row r="193" spans="1:10" ht="27" customHeight="1">
      <c r="A193" s="67"/>
      <c r="B193" s="136">
        <v>322</v>
      </c>
      <c r="C193" s="136" t="s">
        <v>217</v>
      </c>
      <c r="D193" s="156"/>
      <c r="E193" s="69">
        <v>0</v>
      </c>
      <c r="F193" s="70"/>
      <c r="G193" s="70"/>
      <c r="H193" s="72"/>
      <c r="I193" s="73"/>
      <c r="J193" s="73"/>
    </row>
    <row r="194" spans="1:10" ht="27" customHeight="1">
      <c r="A194" s="139"/>
      <c r="B194" s="139">
        <v>3221</v>
      </c>
      <c r="C194" s="139" t="s">
        <v>46</v>
      </c>
      <c r="D194" s="155">
        <v>53082</v>
      </c>
      <c r="E194" s="69">
        <v>0</v>
      </c>
      <c r="F194" s="70"/>
      <c r="G194" s="70"/>
      <c r="H194" s="70"/>
      <c r="I194" s="71"/>
      <c r="J194" s="71"/>
    </row>
    <row r="195" spans="1:10" ht="27" customHeight="1">
      <c r="A195" s="139"/>
      <c r="B195" s="139">
        <v>3225</v>
      </c>
      <c r="C195" s="139" t="s">
        <v>50</v>
      </c>
      <c r="D195" s="155">
        <v>53082</v>
      </c>
      <c r="E195" s="69">
        <v>0</v>
      </c>
      <c r="F195" s="70"/>
      <c r="G195" s="70"/>
      <c r="H195" s="70"/>
      <c r="I195" s="71"/>
      <c r="J195" s="71"/>
    </row>
    <row r="196" spans="1:10" ht="27" customHeight="1">
      <c r="A196" s="136"/>
      <c r="B196" s="136">
        <v>323</v>
      </c>
      <c r="C196" s="136" t="s">
        <v>13</v>
      </c>
      <c r="D196" s="160"/>
      <c r="E196" s="69">
        <v>0</v>
      </c>
      <c r="F196" s="68"/>
      <c r="G196" s="68"/>
      <c r="H196" s="68"/>
      <c r="I196" s="71"/>
      <c r="J196" s="73"/>
    </row>
    <row r="197" spans="1:10" ht="27" customHeight="1">
      <c r="A197" s="139"/>
      <c r="B197" s="139">
        <v>3231</v>
      </c>
      <c r="C197" s="139" t="s">
        <v>52</v>
      </c>
      <c r="D197" s="155">
        <v>53082</v>
      </c>
      <c r="E197" s="69">
        <v>0</v>
      </c>
      <c r="F197" s="70"/>
      <c r="G197" s="70"/>
      <c r="H197" s="70"/>
      <c r="I197" s="71"/>
      <c r="J197" s="71"/>
    </row>
    <row r="198" spans="1:10" ht="27" customHeight="1">
      <c r="A198" s="139"/>
      <c r="B198" s="139">
        <v>3235</v>
      </c>
      <c r="C198" s="139" t="s">
        <v>264</v>
      </c>
      <c r="D198" s="155">
        <v>53082</v>
      </c>
      <c r="E198" s="69">
        <v>0</v>
      </c>
      <c r="F198" s="70"/>
      <c r="G198" s="70"/>
      <c r="H198" s="70"/>
      <c r="I198" s="71"/>
      <c r="J198" s="71"/>
    </row>
    <row r="199" spans="1:10" ht="27" customHeight="1">
      <c r="A199" s="136"/>
      <c r="B199" s="136">
        <v>4</v>
      </c>
      <c r="C199" s="136" t="s">
        <v>151</v>
      </c>
      <c r="D199" s="160"/>
      <c r="E199" s="69">
        <v>0</v>
      </c>
      <c r="F199" s="68"/>
      <c r="G199" s="68"/>
      <c r="H199" s="68"/>
      <c r="I199" s="71"/>
      <c r="J199" s="73"/>
    </row>
    <row r="200" spans="1:10" ht="27" customHeight="1">
      <c r="A200" s="136"/>
      <c r="B200" s="136">
        <v>42</v>
      </c>
      <c r="C200" s="136" t="s">
        <v>150</v>
      </c>
      <c r="D200" s="160"/>
      <c r="E200" s="69">
        <v>0</v>
      </c>
      <c r="F200" s="68"/>
      <c r="G200" s="68"/>
      <c r="H200" s="68"/>
      <c r="I200" s="71"/>
      <c r="J200" s="73"/>
    </row>
    <row r="201" spans="1:10" ht="27" customHeight="1">
      <c r="A201" s="136"/>
      <c r="B201" s="136">
        <v>422</v>
      </c>
      <c r="C201" s="136" t="s">
        <v>22</v>
      </c>
      <c r="D201" s="160"/>
      <c r="E201" s="69">
        <v>0</v>
      </c>
      <c r="F201" s="72"/>
      <c r="G201" s="72"/>
      <c r="H201" s="72"/>
      <c r="I201" s="71"/>
      <c r="J201" s="73"/>
    </row>
    <row r="202" spans="1:10" ht="27" customHeight="1">
      <c r="A202" s="139"/>
      <c r="B202" s="139">
        <v>4221</v>
      </c>
      <c r="C202" s="139" t="s">
        <v>265</v>
      </c>
      <c r="D202" s="155">
        <v>53082</v>
      </c>
      <c r="E202" s="69">
        <v>0</v>
      </c>
      <c r="F202" s="70"/>
      <c r="G202" s="70"/>
      <c r="H202" s="70"/>
      <c r="I202" s="71"/>
      <c r="J202" s="71"/>
    </row>
    <row r="203" spans="1:10" ht="27" customHeight="1">
      <c r="A203" s="136"/>
      <c r="B203" s="136">
        <v>424</v>
      </c>
      <c r="C203" s="136" t="s">
        <v>60</v>
      </c>
      <c r="D203" s="160"/>
      <c r="E203" s="69">
        <v>0</v>
      </c>
      <c r="F203" s="72"/>
      <c r="G203" s="72"/>
      <c r="H203" s="72"/>
      <c r="I203" s="71"/>
      <c r="J203" s="73"/>
    </row>
    <row r="204" spans="1:10" ht="27" customHeight="1">
      <c r="A204" s="139"/>
      <c r="B204" s="139">
        <v>4241</v>
      </c>
      <c r="C204" s="139" t="s">
        <v>263</v>
      </c>
      <c r="D204" s="155">
        <v>53082</v>
      </c>
      <c r="E204" s="69">
        <v>0</v>
      </c>
      <c r="F204" s="70"/>
      <c r="G204" s="70"/>
      <c r="H204" s="70"/>
      <c r="I204" s="71"/>
      <c r="J204" s="71"/>
    </row>
    <row r="205" spans="1:11" ht="27" customHeight="1">
      <c r="A205" s="151">
        <v>2402</v>
      </c>
      <c r="B205" s="152" t="s">
        <v>2</v>
      </c>
      <c r="C205" s="151" t="s">
        <v>236</v>
      </c>
      <c r="D205" s="151"/>
      <c r="E205" s="157">
        <v>126440.15</v>
      </c>
      <c r="F205" s="153"/>
      <c r="G205" s="153"/>
      <c r="H205" s="153"/>
      <c r="I205" s="178"/>
      <c r="J205" s="146"/>
      <c r="K205" s="64"/>
    </row>
    <row r="206" spans="1:10" ht="27" customHeight="1">
      <c r="A206" s="136" t="s">
        <v>237</v>
      </c>
      <c r="B206" s="67" t="s">
        <v>3</v>
      </c>
      <c r="C206" s="136" t="s">
        <v>238</v>
      </c>
      <c r="D206" s="156"/>
      <c r="E206" s="69">
        <v>126440.15</v>
      </c>
      <c r="F206" s="68"/>
      <c r="G206" s="68"/>
      <c r="H206" s="68"/>
      <c r="I206" s="71"/>
      <c r="J206" s="146"/>
    </row>
    <row r="207" spans="1:10" ht="27" customHeight="1">
      <c r="A207" s="67"/>
      <c r="B207" s="136">
        <v>3</v>
      </c>
      <c r="C207" s="136" t="s">
        <v>148</v>
      </c>
      <c r="D207" s="156"/>
      <c r="E207" s="69">
        <v>126440.15</v>
      </c>
      <c r="F207" s="68"/>
      <c r="G207" s="68"/>
      <c r="H207" s="68"/>
      <c r="I207" s="71"/>
      <c r="J207" s="63"/>
    </row>
    <row r="208" spans="1:10" ht="27" customHeight="1">
      <c r="A208" s="67"/>
      <c r="B208" s="136">
        <v>32</v>
      </c>
      <c r="C208" s="136" t="s">
        <v>147</v>
      </c>
      <c r="D208" s="156"/>
      <c r="E208" s="69">
        <v>126440.15</v>
      </c>
      <c r="F208" s="68"/>
      <c r="G208" s="68"/>
      <c r="H208" s="68"/>
      <c r="I208" s="71"/>
      <c r="J208" s="63"/>
    </row>
    <row r="209" spans="1:10" ht="27" customHeight="1">
      <c r="A209" s="67"/>
      <c r="B209" s="136">
        <v>322</v>
      </c>
      <c r="C209" s="136" t="s">
        <v>249</v>
      </c>
      <c r="D209" s="156"/>
      <c r="E209" s="69">
        <v>18002</v>
      </c>
      <c r="F209" s="70"/>
      <c r="G209" s="70"/>
      <c r="H209" s="72"/>
      <c r="I209" s="71"/>
      <c r="J209" s="73"/>
    </row>
    <row r="210" spans="1:11" s="89" customFormat="1" ht="27" customHeight="1">
      <c r="A210" s="140"/>
      <c r="B210" s="139">
        <v>3224</v>
      </c>
      <c r="C210" s="139" t="s">
        <v>275</v>
      </c>
      <c r="D210" s="155">
        <v>48007</v>
      </c>
      <c r="E210" s="69">
        <v>18002</v>
      </c>
      <c r="F210" s="70"/>
      <c r="G210" s="70"/>
      <c r="H210" s="70"/>
      <c r="I210" s="71"/>
      <c r="J210" s="71"/>
      <c r="K210" s="57"/>
    </row>
    <row r="211" spans="1:11" ht="27" customHeight="1">
      <c r="A211" s="67"/>
      <c r="B211" s="136">
        <v>323</v>
      </c>
      <c r="C211" s="136" t="s">
        <v>20</v>
      </c>
      <c r="D211" s="160"/>
      <c r="E211" s="69">
        <v>108438.15</v>
      </c>
      <c r="F211" s="72"/>
      <c r="G211" s="72"/>
      <c r="H211" s="72"/>
      <c r="I211" s="73"/>
      <c r="J211" s="73"/>
      <c r="K211" s="89"/>
    </row>
    <row r="212" spans="1:10" ht="27" customHeight="1">
      <c r="A212" s="140"/>
      <c r="B212" s="139">
        <v>3232</v>
      </c>
      <c r="C212" s="139" t="s">
        <v>20</v>
      </c>
      <c r="D212" s="155"/>
      <c r="E212" s="69">
        <v>108438.15</v>
      </c>
      <c r="F212" s="70"/>
      <c r="G212" s="70"/>
      <c r="H212" s="70"/>
      <c r="I212" s="71"/>
      <c r="J212" s="71"/>
    </row>
    <row r="213" spans="1:11" s="89" customFormat="1" ht="27" customHeight="1">
      <c r="A213" s="67" t="s">
        <v>273</v>
      </c>
      <c r="B213" s="136" t="s">
        <v>3</v>
      </c>
      <c r="C213" s="136" t="s">
        <v>274</v>
      </c>
      <c r="D213" s="156"/>
      <c r="E213" s="69">
        <v>0</v>
      </c>
      <c r="F213" s="68"/>
      <c r="G213" s="68"/>
      <c r="H213" s="68"/>
      <c r="I213" s="71"/>
      <c r="J213" s="73"/>
      <c r="K213" s="57"/>
    </row>
    <row r="214" spans="1:10" s="89" customFormat="1" ht="27" customHeight="1">
      <c r="A214" s="67"/>
      <c r="B214" s="136">
        <v>3</v>
      </c>
      <c r="C214" s="136" t="s">
        <v>148</v>
      </c>
      <c r="D214" s="156"/>
      <c r="E214" s="69">
        <v>0</v>
      </c>
      <c r="F214" s="72"/>
      <c r="G214" s="72"/>
      <c r="H214" s="72"/>
      <c r="I214" s="71"/>
      <c r="J214" s="73"/>
    </row>
    <row r="215" spans="1:10" s="89" customFormat="1" ht="27" customHeight="1">
      <c r="A215" s="136"/>
      <c r="B215" s="136">
        <v>32</v>
      </c>
      <c r="C215" s="136" t="s">
        <v>147</v>
      </c>
      <c r="D215" s="160"/>
      <c r="E215" s="69">
        <v>0</v>
      </c>
      <c r="F215" s="72"/>
      <c r="G215" s="72"/>
      <c r="H215" s="72"/>
      <c r="I215" s="71"/>
      <c r="J215" s="73"/>
    </row>
    <row r="216" spans="1:11" ht="27" customHeight="1">
      <c r="A216" s="67"/>
      <c r="B216" s="136">
        <v>323</v>
      </c>
      <c r="C216" s="136" t="s">
        <v>13</v>
      </c>
      <c r="D216" s="156"/>
      <c r="E216" s="69">
        <v>0</v>
      </c>
      <c r="F216" s="68"/>
      <c r="G216" s="68"/>
      <c r="H216" s="68"/>
      <c r="I216" s="71"/>
      <c r="J216" s="73"/>
      <c r="K216" s="89"/>
    </row>
    <row r="217" spans="1:11" s="89" customFormat="1" ht="27" customHeight="1">
      <c r="A217" s="139"/>
      <c r="B217" s="139">
        <v>3232</v>
      </c>
      <c r="C217" s="139" t="s">
        <v>20</v>
      </c>
      <c r="D217" s="155">
        <v>11001</v>
      </c>
      <c r="E217" s="69">
        <v>0</v>
      </c>
      <c r="F217" s="69"/>
      <c r="G217" s="69"/>
      <c r="H217" s="69"/>
      <c r="I217" s="71"/>
      <c r="J217" s="144"/>
      <c r="K217" s="57"/>
    </row>
    <row r="218" spans="1:11" ht="27" customHeight="1">
      <c r="A218" s="65">
        <v>2406</v>
      </c>
      <c r="B218" s="66" t="s">
        <v>2</v>
      </c>
      <c r="C218" s="65" t="s">
        <v>239</v>
      </c>
      <c r="D218" s="65"/>
      <c r="E218" s="173">
        <v>5748.05</v>
      </c>
      <c r="F218" s="59">
        <v>0</v>
      </c>
      <c r="G218" s="59">
        <v>0</v>
      </c>
      <c r="H218" s="59">
        <v>14875</v>
      </c>
      <c r="I218" s="59">
        <f>H218/E218*100</f>
        <v>258.78341350544963</v>
      </c>
      <c r="J218" s="59" t="e">
        <f>I218/F218*100</f>
        <v>#DIV/0!</v>
      </c>
      <c r="K218" s="89"/>
    </row>
    <row r="219" spans="1:10" ht="27" customHeight="1">
      <c r="A219" s="136" t="s">
        <v>240</v>
      </c>
      <c r="B219" s="67" t="s">
        <v>3</v>
      </c>
      <c r="C219" s="136" t="s">
        <v>241</v>
      </c>
      <c r="D219" s="156"/>
      <c r="E219" s="157">
        <v>0</v>
      </c>
      <c r="F219" s="181">
        <v>0</v>
      </c>
      <c r="G219" s="181">
        <v>0</v>
      </c>
      <c r="H219" s="181">
        <v>14875</v>
      </c>
      <c r="I219" s="153" t="e">
        <f>H219/E219*100</f>
        <v>#DIV/0!</v>
      </c>
      <c r="J219" s="153" t="e">
        <f>I219/F219*100</f>
        <v>#DIV/0!</v>
      </c>
    </row>
    <row r="220" spans="1:10" ht="27" customHeight="1">
      <c r="A220" s="67"/>
      <c r="B220" s="136">
        <v>4</v>
      </c>
      <c r="C220" s="136" t="s">
        <v>151</v>
      </c>
      <c r="D220" s="156"/>
      <c r="E220" s="69">
        <v>0</v>
      </c>
      <c r="F220" s="68"/>
      <c r="G220" s="68"/>
      <c r="H220" s="68"/>
      <c r="I220" s="63"/>
      <c r="J220" s="63"/>
    </row>
    <row r="221" spans="1:10" ht="27" customHeight="1">
      <c r="A221" s="67"/>
      <c r="B221" s="136">
        <v>42</v>
      </c>
      <c r="C221" s="136" t="s">
        <v>150</v>
      </c>
      <c r="D221" s="156"/>
      <c r="E221" s="69">
        <v>0</v>
      </c>
      <c r="F221" s="68"/>
      <c r="G221" s="68"/>
      <c r="H221" s="68"/>
      <c r="I221" s="73"/>
      <c r="J221" s="73"/>
    </row>
    <row r="222" spans="1:10" ht="27" customHeight="1">
      <c r="A222" s="67"/>
      <c r="B222" s="136" t="s">
        <v>21</v>
      </c>
      <c r="C222" s="136" t="s">
        <v>22</v>
      </c>
      <c r="D222" s="156"/>
      <c r="E222" s="69">
        <v>0</v>
      </c>
      <c r="F222" s="70"/>
      <c r="G222" s="70"/>
      <c r="H222" s="68"/>
      <c r="I222" s="73"/>
      <c r="J222" s="73"/>
    </row>
    <row r="223" spans="1:10" ht="27" customHeight="1">
      <c r="A223" s="139"/>
      <c r="B223" s="139" t="s">
        <v>23</v>
      </c>
      <c r="C223" s="139" t="s">
        <v>24</v>
      </c>
      <c r="D223" s="155">
        <v>32400</v>
      </c>
      <c r="E223" s="69">
        <v>0</v>
      </c>
      <c r="F223" s="70"/>
      <c r="G223" s="70"/>
      <c r="H223" s="70">
        <v>14875</v>
      </c>
      <c r="I223" s="71"/>
      <c r="J223" s="71"/>
    </row>
    <row r="224" spans="1:10" ht="27" customHeight="1">
      <c r="A224" s="139"/>
      <c r="B224" s="139" t="s">
        <v>23</v>
      </c>
      <c r="C224" s="139" t="s">
        <v>24</v>
      </c>
      <c r="D224" s="155">
        <v>53082</v>
      </c>
      <c r="E224" s="69">
        <v>0</v>
      </c>
      <c r="F224" s="70"/>
      <c r="G224" s="70"/>
      <c r="H224" s="70"/>
      <c r="I224" s="71"/>
      <c r="J224" s="71"/>
    </row>
    <row r="225" spans="1:11" s="89" customFormat="1" ht="27" customHeight="1">
      <c r="A225" s="139"/>
      <c r="B225" s="139" t="s">
        <v>39</v>
      </c>
      <c r="C225" s="139" t="s">
        <v>40</v>
      </c>
      <c r="D225" s="155">
        <v>47400</v>
      </c>
      <c r="E225" s="69">
        <v>0</v>
      </c>
      <c r="F225" s="70"/>
      <c r="G225" s="70"/>
      <c r="H225" s="70"/>
      <c r="I225" s="71"/>
      <c r="J225" s="71"/>
      <c r="K225" s="57"/>
    </row>
    <row r="226" spans="1:11" ht="27" customHeight="1">
      <c r="A226" s="175" t="s">
        <v>242</v>
      </c>
      <c r="B226" s="176" t="s">
        <v>3</v>
      </c>
      <c r="C226" s="175" t="s">
        <v>243</v>
      </c>
      <c r="D226" s="176"/>
      <c r="E226" s="173">
        <v>5748.05</v>
      </c>
      <c r="F226" s="174"/>
      <c r="G226" s="174">
        <v>4000</v>
      </c>
      <c r="H226" s="174">
        <v>4000</v>
      </c>
      <c r="I226" s="59">
        <f>H226/E226*100</f>
        <v>69.58881707709571</v>
      </c>
      <c r="J226" s="59" t="e">
        <f>I226/F226*100</f>
        <v>#DIV/0!</v>
      </c>
      <c r="K226" s="89"/>
    </row>
    <row r="227" spans="1:10" ht="27" customHeight="1">
      <c r="A227" s="136"/>
      <c r="B227" s="136">
        <v>3</v>
      </c>
      <c r="C227" s="136" t="s">
        <v>148</v>
      </c>
      <c r="D227" s="156"/>
      <c r="E227" s="69">
        <v>820</v>
      </c>
      <c r="F227" s="68"/>
      <c r="G227" s="68"/>
      <c r="H227" s="68"/>
      <c r="I227" s="63"/>
      <c r="J227" s="63"/>
    </row>
    <row r="228" spans="1:10" ht="27" customHeight="1">
      <c r="A228" s="136"/>
      <c r="B228" s="136">
        <v>32</v>
      </c>
      <c r="C228" s="136" t="s">
        <v>147</v>
      </c>
      <c r="D228" s="156"/>
      <c r="E228" s="69">
        <v>820</v>
      </c>
      <c r="F228" s="68"/>
      <c r="G228" s="68"/>
      <c r="H228" s="68"/>
      <c r="I228" s="63"/>
      <c r="J228" s="63"/>
    </row>
    <row r="229" spans="1:11" s="89" customFormat="1" ht="27" customHeight="1">
      <c r="A229" s="136"/>
      <c r="B229" s="136">
        <v>322</v>
      </c>
      <c r="C229" s="136" t="s">
        <v>217</v>
      </c>
      <c r="D229" s="156"/>
      <c r="E229" s="69">
        <v>820</v>
      </c>
      <c r="F229" s="68"/>
      <c r="G229" s="68"/>
      <c r="H229" s="68"/>
      <c r="I229" s="63"/>
      <c r="J229" s="63"/>
      <c r="K229" s="57"/>
    </row>
    <row r="230" spans="1:11" ht="27" customHeight="1">
      <c r="A230" s="136"/>
      <c r="B230" s="136">
        <v>3221</v>
      </c>
      <c r="C230" s="136" t="s">
        <v>312</v>
      </c>
      <c r="D230" s="156"/>
      <c r="E230" s="69">
        <v>820</v>
      </c>
      <c r="F230" s="68"/>
      <c r="G230" s="68"/>
      <c r="H230" s="68"/>
      <c r="I230" s="63"/>
      <c r="J230" s="63"/>
      <c r="K230" s="89"/>
    </row>
    <row r="231" spans="1:10" ht="27" customHeight="1">
      <c r="A231" s="67"/>
      <c r="B231" s="136">
        <v>4</v>
      </c>
      <c r="C231" s="136" t="s">
        <v>151</v>
      </c>
      <c r="D231" s="156"/>
      <c r="E231" s="69">
        <v>4928.05</v>
      </c>
      <c r="F231" s="68"/>
      <c r="G231" s="68"/>
      <c r="H231" s="68">
        <v>4000</v>
      </c>
      <c r="I231" s="63"/>
      <c r="J231" s="63"/>
    </row>
    <row r="232" spans="1:10" ht="27" customHeight="1">
      <c r="A232" s="67"/>
      <c r="B232" s="136">
        <v>42</v>
      </c>
      <c r="C232" s="136" t="s">
        <v>150</v>
      </c>
      <c r="D232" s="156"/>
      <c r="E232" s="69">
        <v>4928.05</v>
      </c>
      <c r="F232" s="68"/>
      <c r="G232" s="68"/>
      <c r="H232" s="68"/>
      <c r="I232" s="73"/>
      <c r="J232" s="73"/>
    </row>
    <row r="233" spans="1:10" ht="27" customHeight="1">
      <c r="A233" s="67"/>
      <c r="B233" s="136" t="s">
        <v>59</v>
      </c>
      <c r="C233" s="136" t="s">
        <v>60</v>
      </c>
      <c r="D233" s="156"/>
      <c r="E233" s="69">
        <v>4928.05</v>
      </c>
      <c r="F233" s="157"/>
      <c r="G233" s="157"/>
      <c r="H233" s="68"/>
      <c r="I233" s="73"/>
      <c r="J233" s="73"/>
    </row>
    <row r="234" spans="1:10" ht="27" customHeight="1">
      <c r="A234" s="139"/>
      <c r="B234" s="139" t="s">
        <v>61</v>
      </c>
      <c r="C234" s="139" t="s">
        <v>62</v>
      </c>
      <c r="D234" s="155">
        <v>11001</v>
      </c>
      <c r="E234" s="69">
        <v>0</v>
      </c>
      <c r="F234" s="157"/>
      <c r="G234" s="157"/>
      <c r="H234" s="70">
        <v>4000</v>
      </c>
      <c r="I234" s="71"/>
      <c r="J234" s="73"/>
    </row>
    <row r="235" spans="1:10" ht="27" customHeight="1">
      <c r="A235" s="139"/>
      <c r="B235" s="139" t="s">
        <v>61</v>
      </c>
      <c r="C235" s="139" t="s">
        <v>62</v>
      </c>
      <c r="D235" s="155">
        <v>48007</v>
      </c>
      <c r="E235" s="69">
        <v>2998.05</v>
      </c>
      <c r="F235" s="70"/>
      <c r="G235" s="70"/>
      <c r="H235" s="70"/>
      <c r="I235" s="71"/>
      <c r="J235" s="73"/>
    </row>
    <row r="236" spans="1:10" ht="27" customHeight="1">
      <c r="A236" s="139"/>
      <c r="B236" s="139" t="s">
        <v>61</v>
      </c>
      <c r="C236" s="139" t="s">
        <v>62</v>
      </c>
      <c r="D236" s="155">
        <v>53082</v>
      </c>
      <c r="E236" s="69">
        <v>1930</v>
      </c>
      <c r="F236" s="70"/>
      <c r="G236" s="70"/>
      <c r="H236" s="70"/>
      <c r="I236" s="71"/>
      <c r="J236" s="73"/>
    </row>
    <row r="237" spans="1:10" ht="27" customHeight="1">
      <c r="A237" s="139"/>
      <c r="B237" s="139" t="s">
        <v>61</v>
      </c>
      <c r="C237" s="139" t="s">
        <v>62</v>
      </c>
      <c r="D237" s="155">
        <v>32400</v>
      </c>
      <c r="E237" s="69">
        <v>0</v>
      </c>
      <c r="F237" s="70"/>
      <c r="G237" s="70"/>
      <c r="H237" s="70"/>
      <c r="I237" s="71"/>
      <c r="J237" s="73"/>
    </row>
    <row r="238" spans="1:10" ht="27" customHeight="1">
      <c r="A238" s="65">
        <v>9108</v>
      </c>
      <c r="B238" s="66" t="s">
        <v>2</v>
      </c>
      <c r="C238" s="65" t="s">
        <v>269</v>
      </c>
      <c r="D238" s="65"/>
      <c r="E238" s="173">
        <v>81798.39</v>
      </c>
      <c r="F238" s="174">
        <v>40457.18</v>
      </c>
      <c r="G238" s="174">
        <v>40457.18</v>
      </c>
      <c r="H238" s="174">
        <v>40457.18</v>
      </c>
      <c r="I238" s="59">
        <f aca="true" t="shared" si="3" ref="I238:J244">H238/E238*100</f>
        <v>49.4596287286339</v>
      </c>
      <c r="J238" s="59">
        <f t="shared" si="3"/>
        <v>0.12225179493141614</v>
      </c>
    </row>
    <row r="239" spans="1:13" ht="27" customHeight="1">
      <c r="A239" s="136" t="s">
        <v>244</v>
      </c>
      <c r="B239" s="67" t="s">
        <v>3</v>
      </c>
      <c r="C239" s="136" t="s">
        <v>245</v>
      </c>
      <c r="D239" s="156"/>
      <c r="E239" s="69">
        <v>81798.39</v>
      </c>
      <c r="F239" s="68">
        <v>40457.18</v>
      </c>
      <c r="G239" s="68">
        <v>40457.18</v>
      </c>
      <c r="H239" s="68">
        <v>40457.18</v>
      </c>
      <c r="I239" s="153">
        <f t="shared" si="3"/>
        <v>49.4596287286339</v>
      </c>
      <c r="J239" s="153">
        <f t="shared" si="3"/>
        <v>0.12225179493141614</v>
      </c>
      <c r="K239" s="64"/>
      <c r="L239" s="64"/>
      <c r="M239" s="64"/>
    </row>
    <row r="240" spans="1:13" ht="27" customHeight="1">
      <c r="A240" s="67"/>
      <c r="B240" s="136">
        <v>3</v>
      </c>
      <c r="C240" s="136" t="s">
        <v>148</v>
      </c>
      <c r="D240" s="156"/>
      <c r="E240" s="69">
        <v>81798.39</v>
      </c>
      <c r="F240" s="68">
        <v>40457.18</v>
      </c>
      <c r="G240" s="68">
        <v>40457.18</v>
      </c>
      <c r="H240" s="68">
        <v>40457.18</v>
      </c>
      <c r="I240" s="153">
        <f t="shared" si="3"/>
        <v>49.4596287286339</v>
      </c>
      <c r="J240" s="153">
        <f t="shared" si="3"/>
        <v>0.12225179493141614</v>
      </c>
      <c r="K240" s="64"/>
      <c r="L240" s="64"/>
      <c r="M240" s="64"/>
    </row>
    <row r="241" spans="1:13" ht="27" customHeight="1">
      <c r="A241" s="67"/>
      <c r="B241" s="136">
        <v>31</v>
      </c>
      <c r="C241" s="136" t="s">
        <v>224</v>
      </c>
      <c r="D241" s="156"/>
      <c r="E241" s="69">
        <v>81798.39</v>
      </c>
      <c r="F241" s="68">
        <v>40457.18</v>
      </c>
      <c r="G241" s="68">
        <v>40457.18</v>
      </c>
      <c r="H241" s="68">
        <v>40457.18</v>
      </c>
      <c r="I241" s="153">
        <f t="shared" si="3"/>
        <v>49.4596287286339</v>
      </c>
      <c r="J241" s="153">
        <f t="shared" si="3"/>
        <v>0.12225179493141614</v>
      </c>
      <c r="K241" s="64"/>
      <c r="L241" s="64"/>
      <c r="M241" s="64"/>
    </row>
    <row r="242" spans="1:13" ht="27" customHeight="1">
      <c r="A242" s="67"/>
      <c r="B242" s="136">
        <v>311</v>
      </c>
      <c r="C242" s="136" t="s">
        <v>225</v>
      </c>
      <c r="D242" s="156"/>
      <c r="E242" s="69">
        <v>66577.76</v>
      </c>
      <c r="F242" s="69">
        <v>36378.85</v>
      </c>
      <c r="G242" s="69">
        <v>36378.85</v>
      </c>
      <c r="H242" s="68">
        <v>6287.53</v>
      </c>
      <c r="I242" s="153">
        <f t="shared" si="3"/>
        <v>9.443889370864985</v>
      </c>
      <c r="J242" s="153">
        <f t="shared" si="3"/>
        <v>0.02595983482398423</v>
      </c>
      <c r="K242" s="64"/>
      <c r="L242" s="64"/>
      <c r="M242" s="64"/>
    </row>
    <row r="243" spans="1:13" ht="27" customHeight="1">
      <c r="A243" s="139"/>
      <c r="B243" s="139">
        <v>3111</v>
      </c>
      <c r="C243" s="139" t="s">
        <v>226</v>
      </c>
      <c r="D243" s="155">
        <v>51100</v>
      </c>
      <c r="E243" s="69">
        <v>66577.76</v>
      </c>
      <c r="F243" s="70"/>
      <c r="G243" s="70"/>
      <c r="H243" s="70">
        <v>960.22</v>
      </c>
      <c r="I243" s="153">
        <f t="shared" si="3"/>
        <v>1.4422533891197302</v>
      </c>
      <c r="J243" s="153" t="e">
        <f t="shared" si="3"/>
        <v>#DIV/0!</v>
      </c>
      <c r="K243" s="64"/>
      <c r="L243" s="64"/>
      <c r="M243" s="64"/>
    </row>
    <row r="244" spans="1:13" ht="27" customHeight="1">
      <c r="A244" s="67"/>
      <c r="B244" s="136">
        <v>312</v>
      </c>
      <c r="C244" s="136" t="s">
        <v>227</v>
      </c>
      <c r="D244" s="156"/>
      <c r="E244" s="69">
        <v>3000</v>
      </c>
      <c r="F244" s="70">
        <v>1500</v>
      </c>
      <c r="G244" s="70">
        <v>1500</v>
      </c>
      <c r="H244" s="72">
        <v>1500</v>
      </c>
      <c r="I244" s="153">
        <f t="shared" si="3"/>
        <v>50</v>
      </c>
      <c r="J244" s="153">
        <f t="shared" si="3"/>
        <v>3.3333333333333335</v>
      </c>
      <c r="K244" s="64"/>
      <c r="L244" s="64"/>
      <c r="M244" s="64"/>
    </row>
    <row r="245" spans="1:13" ht="27" customHeight="1">
      <c r="A245" s="139"/>
      <c r="B245" s="139">
        <v>3121</v>
      </c>
      <c r="C245" s="139" t="s">
        <v>227</v>
      </c>
      <c r="D245" s="155">
        <v>51100</v>
      </c>
      <c r="E245" s="69">
        <v>3000</v>
      </c>
      <c r="F245" s="70"/>
      <c r="G245" s="70"/>
      <c r="H245" s="70"/>
      <c r="I245" s="178"/>
      <c r="J245" s="178"/>
      <c r="K245" s="64"/>
      <c r="L245" s="64"/>
      <c r="M245" s="64"/>
    </row>
    <row r="246" spans="1:13" ht="27" customHeight="1">
      <c r="A246" s="67"/>
      <c r="B246" s="136">
        <v>313</v>
      </c>
      <c r="C246" s="136" t="s">
        <v>228</v>
      </c>
      <c r="D246" s="156"/>
      <c r="E246" s="69">
        <v>12220.63</v>
      </c>
      <c r="F246" s="70">
        <v>2578.33</v>
      </c>
      <c r="G246" s="70">
        <v>2578.33</v>
      </c>
      <c r="H246" s="72">
        <v>1618.11</v>
      </c>
      <c r="I246" s="153">
        <f>H246/E246*100</f>
        <v>13.240806734186371</v>
      </c>
      <c r="J246" s="153">
        <f>I246/F246*100</f>
        <v>0.513541972291614</v>
      </c>
      <c r="K246" s="64"/>
      <c r="L246" s="64"/>
      <c r="M246" s="64"/>
    </row>
    <row r="247" spans="1:10" ht="27" customHeight="1">
      <c r="A247" s="139"/>
      <c r="B247" s="139">
        <v>3132</v>
      </c>
      <c r="C247" s="139" t="s">
        <v>229</v>
      </c>
      <c r="D247" s="155">
        <v>51100</v>
      </c>
      <c r="E247" s="69">
        <v>11032.63</v>
      </c>
      <c r="F247" s="70"/>
      <c r="G247" s="70"/>
      <c r="H247" s="70"/>
      <c r="I247" s="71"/>
      <c r="J247" s="71"/>
    </row>
    <row r="248" spans="1:10" ht="27" customHeight="1">
      <c r="A248" s="136"/>
      <c r="B248" s="136">
        <v>32</v>
      </c>
      <c r="C248" s="136" t="s">
        <v>147</v>
      </c>
      <c r="D248" s="160"/>
      <c r="E248" s="69">
        <v>0</v>
      </c>
      <c r="F248" s="72"/>
      <c r="G248" s="72"/>
      <c r="H248" s="72"/>
      <c r="I248" s="73"/>
      <c r="J248" s="73"/>
    </row>
    <row r="249" spans="1:10" ht="27" customHeight="1">
      <c r="A249" s="136"/>
      <c r="B249" s="136">
        <v>321</v>
      </c>
      <c r="C249" s="136" t="s">
        <v>6</v>
      </c>
      <c r="D249" s="160"/>
      <c r="E249" s="69">
        <v>0</v>
      </c>
      <c r="F249" s="72"/>
      <c r="G249" s="72"/>
      <c r="H249" s="72"/>
      <c r="I249" s="73"/>
      <c r="J249" s="73"/>
    </row>
    <row r="250" spans="1:10" ht="27" customHeight="1">
      <c r="A250" s="139"/>
      <c r="B250" s="139">
        <v>3212</v>
      </c>
      <c r="C250" s="139" t="s">
        <v>313</v>
      </c>
      <c r="D250" s="155">
        <v>51100</v>
      </c>
      <c r="E250" s="69">
        <v>1188</v>
      </c>
      <c r="F250" s="70"/>
      <c r="G250" s="70"/>
      <c r="H250" s="70"/>
      <c r="I250" s="71"/>
      <c r="J250" s="71"/>
    </row>
    <row r="251" spans="1:10" ht="27" customHeight="1">
      <c r="A251" s="139"/>
      <c r="B251" s="139">
        <v>3212</v>
      </c>
      <c r="C251" s="139" t="s">
        <v>284</v>
      </c>
      <c r="D251" s="155">
        <v>51100</v>
      </c>
      <c r="E251" s="69">
        <v>0</v>
      </c>
      <c r="F251" s="70"/>
      <c r="G251" s="70"/>
      <c r="H251" s="70"/>
      <c r="I251" s="71"/>
      <c r="J251" s="71"/>
    </row>
    <row r="252" spans="1:10" ht="27" customHeight="1">
      <c r="A252" s="65">
        <v>9211</v>
      </c>
      <c r="B252" s="66" t="s">
        <v>2</v>
      </c>
      <c r="C252" s="65" t="s">
        <v>285</v>
      </c>
      <c r="D252" s="65"/>
      <c r="E252" s="173">
        <v>21915.86</v>
      </c>
      <c r="F252" s="59">
        <v>20612</v>
      </c>
      <c r="G252" s="59">
        <v>0</v>
      </c>
      <c r="H252" s="59">
        <v>20612</v>
      </c>
      <c r="I252" s="59">
        <f aca="true" t="shared" si="4" ref="I252:J254">H252/E252*100</f>
        <v>94.05060992358958</v>
      </c>
      <c r="J252" s="59">
        <f t="shared" si="4"/>
        <v>0.45629055852702105</v>
      </c>
    </row>
    <row r="253" spans="1:12" ht="27" customHeight="1">
      <c r="A253" s="136" t="s">
        <v>286</v>
      </c>
      <c r="B253" s="67" t="s">
        <v>3</v>
      </c>
      <c r="C253" s="136" t="s">
        <v>287</v>
      </c>
      <c r="D253" s="156"/>
      <c r="E253" s="69">
        <v>21915.86</v>
      </c>
      <c r="F253" s="68">
        <v>20612</v>
      </c>
      <c r="G253" s="68">
        <v>0</v>
      </c>
      <c r="H253" s="68">
        <v>20612</v>
      </c>
      <c r="I253" s="153">
        <f t="shared" si="4"/>
        <v>94.05060992358958</v>
      </c>
      <c r="J253" s="153">
        <f t="shared" si="4"/>
        <v>0.45629055852702105</v>
      </c>
      <c r="K253" s="64"/>
      <c r="L253" s="64"/>
    </row>
    <row r="254" spans="1:12" ht="27" customHeight="1">
      <c r="A254" s="67"/>
      <c r="B254" s="136">
        <v>3</v>
      </c>
      <c r="C254" s="136" t="s">
        <v>148</v>
      </c>
      <c r="D254" s="156"/>
      <c r="E254" s="69">
        <v>21915.86</v>
      </c>
      <c r="F254" s="68">
        <v>20612</v>
      </c>
      <c r="G254" s="68">
        <v>0</v>
      </c>
      <c r="H254" s="68">
        <v>20612</v>
      </c>
      <c r="I254" s="153">
        <f t="shared" si="4"/>
        <v>94.05060992358958</v>
      </c>
      <c r="J254" s="153">
        <f t="shared" si="4"/>
        <v>0.45629055852702105</v>
      </c>
      <c r="K254" s="64"/>
      <c r="L254" s="64"/>
    </row>
    <row r="255" spans="1:12" ht="27" customHeight="1">
      <c r="A255" s="67"/>
      <c r="B255" s="136">
        <v>31</v>
      </c>
      <c r="C255" s="136" t="s">
        <v>224</v>
      </c>
      <c r="D255" s="156"/>
      <c r="E255" s="69">
        <v>0</v>
      </c>
      <c r="F255" s="68"/>
      <c r="G255" s="68"/>
      <c r="H255" s="68"/>
      <c r="I255" s="177"/>
      <c r="J255" s="177"/>
      <c r="K255" s="64"/>
      <c r="L255" s="64"/>
    </row>
    <row r="256" spans="1:12" ht="27" customHeight="1">
      <c r="A256" s="67"/>
      <c r="B256" s="136">
        <v>311</v>
      </c>
      <c r="C256" s="136" t="s">
        <v>225</v>
      </c>
      <c r="D256" s="156"/>
      <c r="E256" s="69">
        <v>14380.4</v>
      </c>
      <c r="F256" s="69">
        <v>13500</v>
      </c>
      <c r="G256" s="69">
        <v>0</v>
      </c>
      <c r="H256" s="68">
        <v>13500</v>
      </c>
      <c r="I256" s="153">
        <f>H256/E256*100</f>
        <v>93.87777808684042</v>
      </c>
      <c r="J256" s="153">
        <f>I256/F256*100</f>
        <v>0.6953909487914105</v>
      </c>
      <c r="K256" s="64"/>
      <c r="L256" s="64"/>
    </row>
    <row r="257" spans="1:12" ht="27" customHeight="1">
      <c r="A257" s="139"/>
      <c r="B257" s="139">
        <v>3111</v>
      </c>
      <c r="C257" s="139" t="s">
        <v>226</v>
      </c>
      <c r="D257" s="155">
        <v>11001</v>
      </c>
      <c r="E257" s="69">
        <v>8836.4</v>
      </c>
      <c r="F257" s="70"/>
      <c r="G257" s="70"/>
      <c r="H257" s="70"/>
      <c r="I257" s="178"/>
      <c r="J257" s="178"/>
      <c r="K257" s="64"/>
      <c r="L257" s="64"/>
    </row>
    <row r="258" spans="1:12" s="89" customFormat="1" ht="27" customHeight="1">
      <c r="A258" s="139"/>
      <c r="B258" s="139">
        <v>3111</v>
      </c>
      <c r="C258" s="139" t="s">
        <v>226</v>
      </c>
      <c r="D258" s="155">
        <v>51100</v>
      </c>
      <c r="E258" s="69">
        <v>5544</v>
      </c>
      <c r="F258" s="70">
        <v>13500</v>
      </c>
      <c r="G258" s="70">
        <v>0</v>
      </c>
      <c r="H258" s="72">
        <v>13500</v>
      </c>
      <c r="I258" s="153">
        <f>H258/E258*100</f>
        <v>243.50649350649348</v>
      </c>
      <c r="J258" s="153">
        <f>I258/F258*100</f>
        <v>1.8037518037518037</v>
      </c>
      <c r="K258" s="64"/>
      <c r="L258" s="182"/>
    </row>
    <row r="259" spans="1:12" s="89" customFormat="1" ht="27" customHeight="1">
      <c r="A259" s="67"/>
      <c r="B259" s="136">
        <v>312</v>
      </c>
      <c r="C259" s="136" t="s">
        <v>227</v>
      </c>
      <c r="D259" s="156"/>
      <c r="E259" s="69">
        <v>3600</v>
      </c>
      <c r="F259" s="70"/>
      <c r="G259" s="70"/>
      <c r="H259" s="72"/>
      <c r="I259" s="177"/>
      <c r="J259" s="177"/>
      <c r="K259" s="182"/>
      <c r="L259" s="182"/>
    </row>
    <row r="260" spans="1:12" ht="27" customHeight="1">
      <c r="A260" s="139"/>
      <c r="B260" s="139">
        <v>3121</v>
      </c>
      <c r="C260" s="139" t="s">
        <v>227</v>
      </c>
      <c r="D260" s="155">
        <v>11001</v>
      </c>
      <c r="E260" s="69">
        <v>0</v>
      </c>
      <c r="F260" s="70"/>
      <c r="G260" s="70"/>
      <c r="H260" s="70"/>
      <c r="I260" s="178"/>
      <c r="J260" s="178"/>
      <c r="K260" s="182"/>
      <c r="L260" s="64"/>
    </row>
    <row r="261" spans="1:12" ht="27" customHeight="1">
      <c r="A261" s="139"/>
      <c r="B261" s="139">
        <v>3121</v>
      </c>
      <c r="C261" s="139" t="s">
        <v>227</v>
      </c>
      <c r="D261" s="155">
        <v>51100</v>
      </c>
      <c r="E261" s="69">
        <v>3600</v>
      </c>
      <c r="F261" s="70"/>
      <c r="G261" s="70"/>
      <c r="H261" s="70"/>
      <c r="I261" s="178"/>
      <c r="J261" s="178"/>
      <c r="K261" s="64"/>
      <c r="L261" s="64"/>
    </row>
    <row r="262" spans="1:12" ht="27" customHeight="1">
      <c r="A262" s="67"/>
      <c r="B262" s="136">
        <v>313</v>
      </c>
      <c r="C262" s="136" t="s">
        <v>228</v>
      </c>
      <c r="D262" s="156"/>
      <c r="E262" s="69">
        <v>2325.46</v>
      </c>
      <c r="F262" s="70"/>
      <c r="G262" s="70"/>
      <c r="H262" s="68"/>
      <c r="I262" s="177"/>
      <c r="J262" s="177"/>
      <c r="K262" s="64"/>
      <c r="L262" s="64"/>
    </row>
    <row r="263" spans="1:12" ht="27" customHeight="1">
      <c r="A263" s="67"/>
      <c r="B263" s="139">
        <v>3132</v>
      </c>
      <c r="C263" s="139" t="s">
        <v>229</v>
      </c>
      <c r="D263" s="155">
        <v>11001</v>
      </c>
      <c r="E263" s="69">
        <v>1325.46</v>
      </c>
      <c r="F263" s="70">
        <v>1390</v>
      </c>
      <c r="G263" s="70">
        <v>0</v>
      </c>
      <c r="H263" s="72">
        <v>1390</v>
      </c>
      <c r="I263" s="153">
        <f>H263/E263*100</f>
        <v>104.86925293860246</v>
      </c>
      <c r="J263" s="153">
        <f>I263/F263*100</f>
        <v>7.544550571122478</v>
      </c>
      <c r="K263" s="64"/>
      <c r="L263" s="64"/>
    </row>
    <row r="264" spans="1:10" ht="27" customHeight="1">
      <c r="A264" s="67"/>
      <c r="B264" s="139">
        <v>3132</v>
      </c>
      <c r="C264" s="139" t="s">
        <v>229</v>
      </c>
      <c r="D264" s="155">
        <v>51100</v>
      </c>
      <c r="E264" s="69">
        <v>1000</v>
      </c>
      <c r="F264" s="70"/>
      <c r="G264" s="70"/>
      <c r="H264" s="70"/>
      <c r="I264" s="71"/>
      <c r="J264" s="73"/>
    </row>
    <row r="265" spans="1:10" ht="27" customHeight="1">
      <c r="A265" s="67"/>
      <c r="B265" s="136">
        <v>32</v>
      </c>
      <c r="C265" s="136" t="s">
        <v>147</v>
      </c>
      <c r="D265" s="160"/>
      <c r="E265" s="69">
        <v>1600</v>
      </c>
      <c r="F265" s="72"/>
      <c r="G265" s="72"/>
      <c r="H265" s="72">
        <v>890</v>
      </c>
      <c r="I265" s="73"/>
      <c r="J265" s="73"/>
    </row>
    <row r="266" spans="1:10" ht="27" customHeight="1">
      <c r="A266" s="67"/>
      <c r="B266" s="136">
        <v>321</v>
      </c>
      <c r="C266" s="136" t="s">
        <v>6</v>
      </c>
      <c r="D266" s="160"/>
      <c r="E266" s="69">
        <v>1600</v>
      </c>
      <c r="F266" s="72"/>
      <c r="G266" s="72"/>
      <c r="H266" s="72"/>
      <c r="I266" s="73"/>
      <c r="J266" s="73"/>
    </row>
    <row r="267" spans="1:10" ht="27" customHeight="1">
      <c r="A267" s="140"/>
      <c r="B267" s="139">
        <v>3211</v>
      </c>
      <c r="C267" s="139" t="s">
        <v>9</v>
      </c>
      <c r="D267" s="155">
        <v>11001</v>
      </c>
      <c r="E267" s="69">
        <v>0</v>
      </c>
      <c r="F267" s="70"/>
      <c r="G267" s="70"/>
      <c r="H267" s="70"/>
      <c r="I267" s="71"/>
      <c r="J267" s="71"/>
    </row>
    <row r="268" spans="1:10" ht="27" customHeight="1">
      <c r="A268" s="140"/>
      <c r="B268" s="139">
        <v>3211</v>
      </c>
      <c r="C268" s="139" t="s">
        <v>9</v>
      </c>
      <c r="D268" s="155">
        <v>51100</v>
      </c>
      <c r="E268" s="69">
        <v>0</v>
      </c>
      <c r="F268" s="70"/>
      <c r="G268" s="70"/>
      <c r="H268" s="70"/>
      <c r="I268" s="71"/>
      <c r="J268" s="71"/>
    </row>
    <row r="269" spans="1:10" ht="27" customHeight="1">
      <c r="A269" s="67"/>
      <c r="B269" s="139">
        <v>3212</v>
      </c>
      <c r="C269" s="139" t="s">
        <v>216</v>
      </c>
      <c r="D269" s="155">
        <v>11001</v>
      </c>
      <c r="E269" s="69">
        <v>1600</v>
      </c>
      <c r="F269" s="70"/>
      <c r="G269" s="70"/>
      <c r="H269" s="70"/>
      <c r="I269" s="71"/>
      <c r="J269" s="73"/>
    </row>
    <row r="270" spans="1:12" ht="27" customHeight="1">
      <c r="A270" s="67"/>
      <c r="B270" s="139">
        <v>3212</v>
      </c>
      <c r="C270" s="139" t="s">
        <v>216</v>
      </c>
      <c r="D270" s="155">
        <v>51100</v>
      </c>
      <c r="E270" s="69">
        <v>0</v>
      </c>
      <c r="F270" s="70">
        <v>1600</v>
      </c>
      <c r="G270" s="70">
        <v>0</v>
      </c>
      <c r="H270" s="157">
        <v>890</v>
      </c>
      <c r="I270" s="153" t="e">
        <f>H270/E270*100</f>
        <v>#DIV/0!</v>
      </c>
      <c r="J270" s="153" t="e">
        <f>I270/F270*100</f>
        <v>#DIV/0!</v>
      </c>
      <c r="K270" s="64"/>
      <c r="L270" s="64"/>
    </row>
    <row r="271" spans="1:12" ht="27" customHeight="1">
      <c r="A271" s="141"/>
      <c r="B271" s="142"/>
      <c r="C271" s="142"/>
      <c r="D271" s="162"/>
      <c r="E271" s="94"/>
      <c r="F271" s="95"/>
      <c r="G271" s="95"/>
      <c r="H271" s="164"/>
      <c r="I271" s="183"/>
      <c r="J271" s="184"/>
      <c r="K271" s="64"/>
      <c r="L271" s="64"/>
    </row>
    <row r="272" spans="1:10" ht="27" customHeight="1">
      <c r="A272" s="143" t="s">
        <v>316</v>
      </c>
      <c r="B272" s="142"/>
      <c r="C272" s="142"/>
      <c r="D272" s="162"/>
      <c r="E272" s="94"/>
      <c r="F272" s="95"/>
      <c r="G272" s="98"/>
      <c r="H272" s="95"/>
      <c r="I272" s="96"/>
      <c r="J272" s="97"/>
    </row>
    <row r="273" spans="1:10" ht="27" customHeight="1">
      <c r="A273" s="143" t="s">
        <v>318</v>
      </c>
      <c r="B273" s="142"/>
      <c r="C273" s="142"/>
      <c r="D273" s="162"/>
      <c r="E273" s="164"/>
      <c r="F273" s="95"/>
      <c r="G273" t="s">
        <v>319</v>
      </c>
      <c r="H273"/>
      <c r="I273" s="96"/>
      <c r="J273" s="97"/>
    </row>
    <row r="274" spans="1:10" ht="27" customHeight="1">
      <c r="A274" s="143" t="s">
        <v>307</v>
      </c>
      <c r="B274" s="142"/>
      <c r="C274" s="142"/>
      <c r="D274" s="162"/>
      <c r="E274" s="94"/>
      <c r="F274" s="95"/>
      <c r="G274" t="s">
        <v>320</v>
      </c>
      <c r="H274"/>
      <c r="I274" s="96"/>
      <c r="J274" s="96"/>
    </row>
    <row r="275" spans="1:11" s="89" customFormat="1" ht="27" customHeight="1">
      <c r="A275" s="74"/>
      <c r="B275" s="74"/>
      <c r="C275" s="74"/>
      <c r="D275" s="163"/>
      <c r="E275" s="75"/>
      <c r="F275" s="75"/>
      <c r="G275" s="75"/>
      <c r="H275" s="75"/>
      <c r="I275" s="60"/>
      <c r="J275" s="60"/>
      <c r="K275" s="57"/>
    </row>
    <row r="276" spans="1:10" s="89" customFormat="1" ht="27" customHeight="1">
      <c r="A276" s="74"/>
      <c r="B276" s="74"/>
      <c r="C276" s="74"/>
      <c r="D276" s="163"/>
      <c r="E276" s="75"/>
      <c r="F276" s="75"/>
      <c r="G276" s="75"/>
      <c r="H276" s="75"/>
      <c r="I276" s="60"/>
      <c r="J276" s="60"/>
    </row>
    <row r="277" ht="27" customHeight="1">
      <c r="K277" s="89"/>
    </row>
    <row r="282" ht="12.75" customHeight="1"/>
    <row r="283" ht="12.75" customHeight="1"/>
    <row r="284" ht="12.75" customHeight="1"/>
  </sheetData>
  <sheetProtection/>
  <mergeCells count="3">
    <mergeCell ref="B2:C2"/>
    <mergeCell ref="B3:C3"/>
    <mergeCell ref="A1:J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61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2022-03-16T13:32:41Z</dcterms:created>
  <dcterms:modified xsi:type="dcterms:W3CDTF">2023-04-04T11:38:30Z</dcterms:modified>
  <cp:category/>
  <cp:version/>
  <cp:contentType/>
  <cp:contentStatus/>
</cp:coreProperties>
</file>